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mp;G Share\Service Centers\UM Policy-Procedure\"/>
    </mc:Choice>
  </mc:AlternateContent>
  <bookViews>
    <workbookView xWindow="0" yWindow="0" windowWidth="23040" windowHeight="9192"/>
  </bookViews>
  <sheets>
    <sheet name="Sheet1" sheetId="1" r:id="rId1"/>
  </sheets>
  <definedNames>
    <definedName name="_xlnm.Print_Area" localSheetId="0">Sheet1!$A$1:$I$80</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6" i="1"/>
  <c r="E48" i="1" l="1"/>
  <c r="H48" i="1" s="1"/>
  <c r="H27" i="1"/>
  <c r="H37" i="1"/>
  <c r="F18" i="1"/>
  <c r="H18" i="1" s="1"/>
  <c r="F17" i="1"/>
  <c r="H17" i="1"/>
  <c r="F16" i="1"/>
  <c r="H16" i="1" s="1"/>
  <c r="E49" i="1"/>
  <c r="H49" i="1" s="1"/>
  <c r="E50" i="1"/>
  <c r="H50" i="1"/>
  <c r="H44" i="1"/>
  <c r="G62" i="1"/>
  <c r="G63" i="1" s="1"/>
  <c r="E62" i="1"/>
  <c r="E63" i="1" s="1"/>
  <c r="H51" i="1" l="1"/>
  <c r="H19" i="1"/>
  <c r="E66" i="1" s="1"/>
  <c r="E67" i="1" s="1"/>
  <c r="H53" i="1"/>
  <c r="H56" i="1" s="1"/>
</calcChain>
</file>

<file path=xl/sharedStrings.xml><?xml version="1.0" encoding="utf-8"?>
<sst xmlns="http://schemas.openxmlformats.org/spreadsheetml/2006/main" count="70" uniqueCount="62">
  <si>
    <t>Employee ID</t>
  </si>
  <si>
    <t>University of Mississippi</t>
  </si>
  <si>
    <t>Service Center Rate Request</t>
  </si>
  <si>
    <t>Service Center Information:</t>
  </si>
  <si>
    <t>Director</t>
  </si>
  <si>
    <t>Financial Contact</t>
  </si>
  <si>
    <t>Employee Name</t>
  </si>
  <si>
    <t xml:space="preserve">Projected Operating Expenses </t>
  </si>
  <si>
    <t>Annual Amount</t>
  </si>
  <si>
    <t xml:space="preserve">Projected General Expenses </t>
  </si>
  <si>
    <r>
      <t xml:space="preserve"> General Allowed Expenses</t>
    </r>
    <r>
      <rPr>
        <sz val="8"/>
        <rFont val="Calibri"/>
        <family val="2"/>
      </rPr>
      <t xml:space="preserve"> (may change, add, or delete as necessary)</t>
    </r>
  </si>
  <si>
    <t>Service Contracts</t>
  </si>
  <si>
    <t>Telecommunications</t>
  </si>
  <si>
    <t>Printing / Copying</t>
  </si>
  <si>
    <t>Other - Describe:</t>
  </si>
  <si>
    <t>Salvage Value</t>
  </si>
  <si>
    <t>Current Value</t>
  </si>
  <si>
    <t>Depreciable Value</t>
  </si>
  <si>
    <t xml:space="preserve">Annual Depreciation </t>
  </si>
  <si>
    <t>Remaining Months of Useful Life</t>
  </si>
  <si>
    <t>Total Operating Expenditures</t>
  </si>
  <si>
    <t>Less Subsidies</t>
  </si>
  <si>
    <t>Prior Year (Surplus) or Deficit</t>
  </si>
  <si>
    <t>BILLING RATE CALCULATION</t>
  </si>
  <si>
    <t>Projected Number of Units per Year</t>
  </si>
  <si>
    <t>per unit</t>
  </si>
  <si>
    <t>per hour</t>
  </si>
  <si>
    <t>Service Unit Rate</t>
  </si>
  <si>
    <t>Per 15 minute Increment</t>
  </si>
  <si>
    <t>Center Name</t>
  </si>
  <si>
    <t>Subsidy Profit Center #</t>
  </si>
  <si>
    <t>Profit Center #</t>
  </si>
  <si>
    <t>(Complete appropriate section based on type of unit)</t>
  </si>
  <si>
    <t>Annual # Units</t>
  </si>
  <si>
    <t>Annual # Hours</t>
  </si>
  <si>
    <t>Training Rate</t>
  </si>
  <si>
    <t>Total Personnel Costs</t>
  </si>
  <si>
    <t>Annual Salary/ Wages</t>
  </si>
  <si>
    <t>Service Center Effort %</t>
  </si>
  <si>
    <t>*</t>
  </si>
  <si>
    <t>Service Center Personnel Costs</t>
  </si>
  <si>
    <t>Service Center     Job Title</t>
  </si>
  <si>
    <t>Category Description</t>
  </si>
  <si>
    <t>Description</t>
  </si>
  <si>
    <t>Amount</t>
  </si>
  <si>
    <r>
      <t xml:space="preserve">Capital Equipment (Greater than $5,000) </t>
    </r>
    <r>
      <rPr>
        <sz val="9"/>
        <color theme="1"/>
        <rFont val="Calibri"/>
        <family val="2"/>
        <scheme val="minor"/>
      </rPr>
      <t xml:space="preserve">(non highlighted information to be completed by accounting office) </t>
    </r>
  </si>
  <si>
    <t>UM Property Number</t>
  </si>
  <si>
    <t>Expenditures for Rate Calculation</t>
  </si>
  <si>
    <t>Expendable Equipment (Less than $5,000) to be purchased in current fiscal year</t>
  </si>
  <si>
    <r>
      <rPr>
        <b/>
        <i/>
        <u/>
        <sz val="10"/>
        <color theme="1"/>
        <rFont val="Calibri"/>
        <family val="2"/>
        <scheme val="minor"/>
      </rPr>
      <t>Required</t>
    </r>
    <r>
      <rPr>
        <i/>
        <sz val="10"/>
        <color theme="1"/>
        <rFont val="Calibri"/>
        <family val="2"/>
        <scheme val="minor"/>
      </rPr>
      <t xml:space="preserve">:  </t>
    </r>
    <r>
      <rPr>
        <b/>
        <i/>
        <u/>
        <sz val="10"/>
        <color theme="1"/>
        <rFont val="Calibri"/>
        <family val="2"/>
        <scheme val="minor"/>
      </rPr>
      <t>All</t>
    </r>
    <r>
      <rPr>
        <i/>
        <sz val="10"/>
        <color theme="1"/>
        <rFont val="Calibri"/>
        <family val="2"/>
        <scheme val="minor"/>
      </rPr>
      <t xml:space="preserve"> service center related expenses and revenues are to be charged directly to the service center account.  All production hours are to be charged for each produced item.  If applicable, classroom instructional hours are not to be included in the total annual usage hours.</t>
    </r>
  </si>
  <si>
    <t>Projected Salaries, Wages, and Fringe Benefits</t>
  </si>
  <si>
    <t>Internal / Federal User Rate</t>
  </si>
  <si>
    <t>External / Non-federal User Rate including F&amp;A</t>
  </si>
  <si>
    <t>Internal / Federal User Training Rate</t>
  </si>
  <si>
    <t>External / Non-federal User Training Rate including F&amp;A</t>
  </si>
  <si>
    <t>Benefits @ 33.81%</t>
  </si>
  <si>
    <t>Department Chair</t>
  </si>
  <si>
    <t>Dean</t>
  </si>
  <si>
    <t>Vice Chancellor for Research and Sponsored Programs</t>
  </si>
  <si>
    <t>Approved:</t>
  </si>
  <si>
    <r>
      <t xml:space="preserve">(please fill in all shaded areas prior to routing to </t>
    </r>
    <r>
      <rPr>
        <b/>
        <i/>
        <u/>
        <sz val="11"/>
        <color theme="4" tint="-0.499984740745262"/>
        <rFont val="Calibri"/>
        <family val="2"/>
        <scheme val="minor"/>
      </rPr>
      <t xml:space="preserve">accounting@olemiss.edu </t>
    </r>
    <r>
      <rPr>
        <b/>
        <i/>
        <u/>
        <sz val="11"/>
        <color rgb="FFC00000"/>
        <rFont val="Calibri"/>
        <family val="2"/>
        <scheme val="minor"/>
      </rPr>
      <t>for review and approval)</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</si>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</sst>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b/>
      <sz val="10"/>
      <name val="Calibri"/>
      <family val="2"/>
    </font>
    <font>
      <sz val="8"/>
      <name val="Calibri"/>
      <family val="2"/>
    </font>
    <font>
      <b/>
      <sz val="13"/>
      <color theme="1"/>
      <name val="Calibri"/>
      <family val="2"/>
      <scheme val="minor"/>
    </font>
    <font>
      <sz val="10"/>
      <color rgb="FFFF0000"/>
      <name val="Calibri"/>
      <family val="2"/>
      <scheme val="minor"/>
    </font>
    <font>
      <sz val="10"/>
      <color rgb="FFC00000"/>
      <name val="Calibri"/>
      <family val="2"/>
      <scheme val="minor"/>
    </font>
    <font>
      <i/>
      <sz val="10"/>
      <color rgb="FFC00000"/>
      <name val="Calibri"/>
      <family val="2"/>
      <scheme val="minor"/>
    </font>
    <font>
      <i/>
      <sz val="10"/>
      <color theme="1"/>
      <name val="Calibri"/>
      <family val="2"/>
      <scheme val="minor"/>
    </font>
    <font>
      <sz val="36"/>
      <color theme="1"/>
      <name val="Calibri"/>
      <family val="2"/>
      <scheme val="minor"/>
    </font>
    <font>
      <b/>
      <i/>
      <u/>
      <sz val="10"/>
      <color rgb="FFC00000"/>
      <name val="Calibri"/>
      <family val="2"/>
      <scheme val="minor"/>
    </font>
    <font>
      <b/>
      <i/>
      <u/>
      <sz val="10"/>
      <color theme="1"/>
      <name val="Calibri"/>
      <family val="2"/>
      <scheme val="minor"/>
    </font>
    <font>
      <sz val="10"/>
      <name val="Calibri"/>
      <family val="2"/>
      <scheme val="minor"/>
    </font>
    <font>
      <sz val="35"/>
      <color theme="1"/>
      <name val="Calibri"/>
      <family val="2"/>
      <scheme val="minor"/>
    </font>
    <font>
      <b/>
      <i/>
      <u/>
      <sz val="11"/>
      <color rgb="FFC00000"/>
      <name val="Calibri"/>
      <family val="2"/>
      <scheme val="minor"/>
    </font>
    <font>
      <b/>
      <i/>
      <u/>
      <sz val="11"/>
      <color theme="4" tint="-0.499984740745262"/>
      <name val="Calibri"/>
      <family val="2"/>
      <scheme val="minor"/>
    </font>
    <font>
      <b/>
      <sz val="12"/>
      <color theme="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bottom/>
      <diagonal/>
    </border>
    <border>
      <left/>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3" fillId="0" borderId="0" xfId="0" applyFont="1"/>
    <xf numFmtId="0" fontId="6" fillId="0" borderId="0" xfId="0" applyFont="1" applyBorder="1" applyAlignment="1">
      <alignment horizontal="center" vertical="center"/>
    </xf>
    <xf numFmtId="0" fontId="7" fillId="0" borderId="0" xfId="0" applyFont="1" applyBorder="1" applyAlignment="1" applyProtection="1">
      <alignment horizontal="center" vertical="center" wrapText="1"/>
    </xf>
    <xf numFmtId="0" fontId="2" fillId="0" borderId="0" xfId="0" applyFont="1"/>
    <xf numFmtId="0" fontId="3" fillId="0" borderId="0" xfId="0" applyFont="1" applyBorder="1"/>
    <xf numFmtId="0" fontId="3" fillId="0" borderId="2" xfId="0" applyFont="1" applyBorder="1"/>
    <xf numFmtId="43" fontId="3" fillId="2" borderId="3" xfId="1" applyFont="1" applyFill="1" applyBorder="1"/>
    <xf numFmtId="0" fontId="3" fillId="2" borderId="3" xfId="0" applyFont="1" applyFill="1" applyBorder="1" applyAlignment="1">
      <alignment horizontal="left" indent="1"/>
    </xf>
    <xf numFmtId="0" fontId="3" fillId="2" borderId="3" xfId="0" applyFont="1" applyFill="1" applyBorder="1" applyAlignment="1">
      <alignment horizontal="center" vertical="center"/>
    </xf>
    <xf numFmtId="164" fontId="3" fillId="2" borderId="3" xfId="1" applyNumberFormat="1" applyFont="1" applyFill="1" applyBorder="1" applyAlignment="1">
      <alignment vertical="center"/>
    </xf>
    <xf numFmtId="43" fontId="3" fillId="0" borderId="3" xfId="1" applyFont="1" applyBorder="1" applyAlignment="1">
      <alignment vertical="center"/>
    </xf>
    <xf numFmtId="0" fontId="3" fillId="0" borderId="0" xfId="0" applyFont="1" applyAlignment="1">
      <alignment horizontal="left" vertical="center" indent="2"/>
    </xf>
    <xf numFmtId="0" fontId="3" fillId="0" borderId="0" xfId="0" applyFont="1" applyAlignment="1">
      <alignment vertical="center"/>
    </xf>
    <xf numFmtId="0" fontId="7" fillId="0" borderId="0" xfId="0" applyFont="1" applyBorder="1" applyAlignment="1" applyProtection="1">
      <alignment horizontal="left" vertical="center"/>
    </xf>
    <xf numFmtId="0" fontId="3" fillId="0" borderId="3" xfId="0" applyFont="1" applyFill="1" applyBorder="1" applyAlignment="1">
      <alignment horizontal="left" indent="1"/>
    </xf>
    <xf numFmtId="0" fontId="3" fillId="2" borderId="3" xfId="0" applyFont="1" applyFill="1" applyBorder="1" applyAlignment="1">
      <alignment horizontal="left" indent="2"/>
    </xf>
    <xf numFmtId="43" fontId="3" fillId="0" borderId="3" xfId="1" applyFont="1" applyFill="1" applyBorder="1" applyAlignment="1">
      <alignment vertical="center"/>
    </xf>
    <xf numFmtId="0" fontId="2" fillId="0" borderId="0" xfId="0" applyFont="1" applyAlignment="1"/>
    <xf numFmtId="43" fontId="3" fillId="0" borderId="0" xfId="0" applyNumberFormat="1" applyFont="1"/>
    <xf numFmtId="0" fontId="6" fillId="0" borderId="0" xfId="0" applyFont="1"/>
    <xf numFmtId="43" fontId="3" fillId="2" borderId="0" xfId="0" applyNumberFormat="1" applyFont="1" applyFill="1"/>
    <xf numFmtId="0" fontId="2" fillId="0" borderId="0" xfId="0" applyFont="1" applyAlignment="1">
      <alignment vertical="center"/>
    </xf>
    <xf numFmtId="0" fontId="3" fillId="2" borderId="3" xfId="0" applyFont="1" applyFill="1" applyBorder="1" applyAlignment="1">
      <alignment horizontal="left" vertical="center" indent="1"/>
    </xf>
    <xf numFmtId="43" fontId="5" fillId="0" borderId="9" xfId="1" applyFont="1" applyBorder="1" applyAlignment="1">
      <alignment horizontal="center" vertical="center"/>
    </xf>
    <xf numFmtId="43" fontId="5" fillId="0" borderId="11" xfId="1" applyFont="1" applyBorder="1" applyAlignment="1">
      <alignment horizontal="center" vertical="center"/>
    </xf>
    <xf numFmtId="43" fontId="5" fillId="0" borderId="0" xfId="1" applyFont="1" applyBorder="1" applyAlignment="1">
      <alignment horizontal="center" vertical="center"/>
    </xf>
    <xf numFmtId="43" fontId="3" fillId="0" borderId="0" xfId="1" applyFont="1" applyBorder="1"/>
    <xf numFmtId="0" fontId="2" fillId="0" borderId="6" xfId="0" applyFont="1" applyBorder="1"/>
    <xf numFmtId="0" fontId="3" fillId="0" borderId="6" xfId="0" applyFont="1" applyBorder="1"/>
    <xf numFmtId="43" fontId="3" fillId="0" borderId="2" xfId="0" applyNumberFormat="1" applyFont="1" applyBorder="1"/>
    <xf numFmtId="0" fontId="10" fillId="0" borderId="0" xfId="0" applyFont="1"/>
    <xf numFmtId="0" fontId="11" fillId="2" borderId="0" xfId="0" applyFont="1" applyFill="1"/>
    <xf numFmtId="0" fontId="12" fillId="2" borderId="0" xfId="0" applyFont="1" applyFill="1" applyAlignment="1">
      <alignment horizontal="right"/>
    </xf>
    <xf numFmtId="43" fontId="3" fillId="2" borderId="3" xfId="1" applyFont="1" applyFill="1" applyBorder="1" applyAlignment="1">
      <alignment vertical="center"/>
    </xf>
    <xf numFmtId="0" fontId="2" fillId="0" borderId="0" xfId="0" applyFont="1" applyAlignment="1">
      <alignment horizontal="right" indent="2"/>
    </xf>
    <xf numFmtId="43" fontId="3" fillId="0" borderId="3" xfId="1" applyFont="1" applyFill="1" applyBorder="1" applyAlignment="1">
      <alignment horizontal="center" vertical="center"/>
    </xf>
    <xf numFmtId="0" fontId="7" fillId="0" borderId="0" xfId="0" applyFont="1" applyFill="1" applyBorder="1" applyAlignment="1" applyProtection="1">
      <alignment horizontal="center" vertical="center" wrapText="1"/>
    </xf>
    <xf numFmtId="0" fontId="3" fillId="0" borderId="0" xfId="0" quotePrefix="1" applyFont="1"/>
    <xf numFmtId="0" fontId="3" fillId="0" borderId="0" xfId="0" applyFont="1" applyAlignment="1"/>
    <xf numFmtId="43" fontId="3" fillId="0" borderId="0" xfId="0" applyNumberFormat="1" applyFont="1" applyBorder="1"/>
    <xf numFmtId="0" fontId="3" fillId="0" borderId="0" xfId="0" applyFont="1" applyFill="1" applyBorder="1" applyAlignment="1">
      <alignment horizontal="left" vertical="center" indent="1"/>
    </xf>
    <xf numFmtId="43" fontId="6" fillId="0" borderId="15" xfId="1" applyFont="1" applyFill="1" applyBorder="1" applyAlignment="1">
      <alignment horizontal="left" vertical="center"/>
    </xf>
    <xf numFmtId="43" fontId="5" fillId="0" borderId="17" xfId="1" applyFont="1" applyFill="1" applyBorder="1" applyAlignment="1">
      <alignment horizontal="center" vertical="center"/>
    </xf>
    <xf numFmtId="43" fontId="6" fillId="0" borderId="2" xfId="1" applyFont="1" applyFill="1" applyBorder="1" applyAlignment="1">
      <alignment horizontal="left" vertical="center"/>
    </xf>
    <xf numFmtId="43" fontId="5" fillId="0" borderId="11" xfId="1" applyFont="1" applyFill="1" applyBorder="1" applyAlignment="1">
      <alignment horizontal="center" vertical="center"/>
    </xf>
    <xf numFmtId="0" fontId="14" fillId="0" borderId="0" xfId="0" applyFont="1" applyAlignment="1">
      <alignment vertical="center"/>
    </xf>
    <xf numFmtId="0" fontId="7" fillId="0" borderId="0" xfId="0" applyFont="1" applyBorder="1" applyAlignment="1" applyProtection="1">
      <alignment horizontal="center" vertical="center"/>
    </xf>
    <xf numFmtId="0" fontId="17" fillId="0" borderId="0" xfId="0" applyFont="1"/>
    <xf numFmtId="0" fontId="5" fillId="0" borderId="0" xfId="0" applyFont="1" applyAlignment="1">
      <alignment vertical="center" wrapText="1"/>
    </xf>
    <xf numFmtId="10" fontId="3" fillId="2" borderId="3" xfId="0"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43" fontId="3" fillId="0" borderId="6" xfId="0" applyNumberFormat="1" applyFont="1" applyBorder="1"/>
    <xf numFmtId="0" fontId="3" fillId="0" borderId="15" xfId="0" applyFont="1" applyBorder="1"/>
    <xf numFmtId="0" fontId="3" fillId="0" borderId="0" xfId="0" applyFont="1" applyAlignment="1">
      <alignment horizontal="center"/>
    </xf>
    <xf numFmtId="0" fontId="4" fillId="0" borderId="0" xfId="0" applyFont="1" applyAlignment="1">
      <alignment vertical="top"/>
    </xf>
    <xf numFmtId="43" fontId="21" fillId="0" borderId="7" xfId="1" applyFont="1" applyBorder="1" applyAlignment="1">
      <alignment horizontal="center" vertical="center"/>
    </xf>
    <xf numFmtId="43" fontId="21" fillId="0" borderId="10" xfId="1" applyFont="1" applyBorder="1" applyAlignment="1">
      <alignment horizontal="center" vertical="center"/>
    </xf>
    <xf numFmtId="0" fontId="7" fillId="0" borderId="15" xfId="0" applyFont="1" applyBorder="1" applyAlignment="1" applyProtection="1">
      <alignment horizontal="center" vertical="center" wrapText="1"/>
    </xf>
    <xf numFmtId="0" fontId="6" fillId="0" borderId="0" xfId="0" applyFont="1" applyAlignment="1">
      <alignment horizontal="center" vertical="top" wrapText="1"/>
    </xf>
    <xf numFmtId="0" fontId="9" fillId="0" borderId="0" xfId="0" applyFont="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center" vertical="center"/>
    </xf>
    <xf numFmtId="0" fontId="2" fillId="0" borderId="0" xfId="0" applyFont="1" applyAlignment="1">
      <alignment horizontal="right" indent="2"/>
    </xf>
    <xf numFmtId="0" fontId="3" fillId="2" borderId="1" xfId="0" applyFont="1" applyFill="1" applyBorder="1" applyAlignment="1">
      <alignment horizontal="left" vertical="center" indent="1"/>
    </xf>
    <xf numFmtId="0" fontId="18" fillId="0" borderId="0" xfId="0" applyFont="1" applyAlignment="1">
      <alignment horizontal="center" vertical="center" wrapText="1"/>
    </xf>
    <xf numFmtId="1" fontId="3" fillId="0" borderId="4" xfId="1" applyNumberFormat="1" applyFont="1" applyFill="1" applyBorder="1" applyAlignment="1">
      <alignment horizontal="center" vertical="center"/>
    </xf>
    <xf numFmtId="1" fontId="3" fillId="0" borderId="20" xfId="1"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0" xfId="0" applyFont="1" applyFill="1" applyBorder="1" applyAlignment="1">
      <alignment horizontal="center"/>
    </xf>
    <xf numFmtId="0" fontId="2" fillId="0" borderId="16" xfId="0" applyFont="1" applyFill="1" applyBorder="1" applyAlignment="1">
      <alignment horizontal="center"/>
    </xf>
    <xf numFmtId="43" fontId="21" fillId="0" borderId="8" xfId="1" applyFont="1" applyFill="1" applyBorder="1" applyAlignment="1">
      <alignment horizontal="center" vertical="center"/>
    </xf>
    <xf numFmtId="43" fontId="21" fillId="0" borderId="15" xfId="1" applyFont="1" applyFill="1" applyBorder="1" applyAlignment="1">
      <alignment horizontal="center" vertical="center"/>
    </xf>
    <xf numFmtId="43" fontId="21" fillId="0" borderId="10" xfId="1" applyFont="1" applyFill="1" applyBorder="1" applyAlignment="1">
      <alignment horizontal="center" vertical="center"/>
    </xf>
    <xf numFmtId="43" fontId="21" fillId="0" borderId="2" xfId="1" applyFont="1" applyFill="1" applyBorder="1" applyAlignment="1">
      <alignment horizontal="center" vertical="center"/>
    </xf>
    <xf numFmtId="43" fontId="2" fillId="0" borderId="12" xfId="1" applyFont="1" applyFill="1" applyBorder="1" applyAlignment="1">
      <alignment horizontal="center"/>
    </xf>
    <xf numFmtId="43" fontId="2" fillId="0" borderId="13" xfId="1" applyFont="1" applyFill="1" applyBorder="1" applyAlignment="1">
      <alignment horizontal="center"/>
    </xf>
    <xf numFmtId="43" fontId="2" fillId="0" borderId="14" xfId="1" applyFont="1" applyFill="1" applyBorder="1" applyAlignment="1">
      <alignment horizontal="center"/>
    </xf>
    <xf numFmtId="0" fontId="13" fillId="0" borderId="0" xfId="0" applyFont="1" applyAlignment="1">
      <alignment horizontal="left" vertical="center" wrapText="1"/>
    </xf>
    <xf numFmtId="0" fontId="6" fillId="0" borderId="0" xfId="0" applyFont="1" applyAlignment="1">
      <alignment horizontal="right" vertical="center" indent="1"/>
    </xf>
    <xf numFmtId="0" fontId="6" fillId="0" borderId="16" xfId="0" applyFont="1" applyBorder="1" applyAlignment="1">
      <alignment horizontal="right" vertical="center" indent="1"/>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0" fontId="5" fillId="0" borderId="0" xfId="0" applyFont="1" applyAlignment="1">
      <alignment horizontal="right" vertical="center" indent="1"/>
    </xf>
    <xf numFmtId="0" fontId="5" fillId="0" borderId="16" xfId="0" applyFont="1" applyBorder="1" applyAlignment="1">
      <alignment horizontal="right" vertical="center" indent="1"/>
    </xf>
    <xf numFmtId="0" fontId="5" fillId="0" borderId="0" xfId="0" applyFont="1" applyAlignment="1">
      <alignment horizontal="right" vertical="center" wrapText="1"/>
    </xf>
    <xf numFmtId="0" fontId="5" fillId="0" borderId="16" xfId="0" applyFont="1" applyBorder="1" applyAlignment="1">
      <alignment horizontal="righ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tabSelected="1" zoomScaleNormal="100" workbookViewId="0">
      <selection sqref="A1:H1"/>
    </sheetView>
  </sheetViews>
  <sheetFormatPr defaultColWidth="9.109375" defaultRowHeight="13.8" x14ac:dyDescent="0.3"/>
  <cols>
    <col min="1" max="1" width="22.44140625" style="1" customWidth="1"/>
    <col min="2" max="2" width="8.88671875" style="1" customWidth="1"/>
    <col min="3" max="3" width="16" style="1" bestFit="1" customWidth="1"/>
    <col min="4" max="4" width="10" style="1" customWidth="1"/>
    <col min="5" max="5" width="12.109375" style="1" customWidth="1"/>
    <col min="6" max="6" width="10.33203125" style="1" bestFit="1" customWidth="1"/>
    <col min="7" max="7" width="9.6640625" style="1" customWidth="1"/>
    <col min="8" max="8" width="13.44140625" style="1" bestFit="1" customWidth="1"/>
    <col min="9" max="9" width="2.33203125" style="1" customWidth="1"/>
    <col min="10" max="16384" width="9.109375" style="1"/>
  </cols>
  <sheetData>
    <row r="1" spans="1:8" ht="17.399999999999999" x14ac:dyDescent="0.3">
      <c r="A1" s="60" t="s">
        <v>1</v>
      </c>
      <c r="B1" s="60"/>
      <c r="C1" s="60"/>
      <c r="D1" s="60"/>
      <c r="E1" s="60"/>
      <c r="F1" s="60"/>
      <c r="G1" s="60"/>
      <c r="H1" s="60"/>
    </row>
    <row r="2" spans="1:8" ht="17.399999999999999" x14ac:dyDescent="0.3">
      <c r="A2" s="60" t="s">
        <v>2</v>
      </c>
      <c r="B2" s="60"/>
      <c r="C2" s="60"/>
      <c r="D2" s="60"/>
      <c r="E2" s="60"/>
      <c r="F2" s="60"/>
      <c r="G2" s="60"/>
      <c r="H2" s="60"/>
    </row>
    <row r="3" spans="1:8" ht="14.4" x14ac:dyDescent="0.3">
      <c r="A3" s="61" t="s">
        <v>60</v>
      </c>
      <c r="B3" s="62"/>
      <c r="C3" s="62"/>
      <c r="D3" s="62"/>
      <c r="E3" s="62"/>
      <c r="F3" s="62"/>
      <c r="G3" s="62"/>
      <c r="H3" s="62"/>
    </row>
    <row r="4" spans="1:8" ht="9.75" customHeight="1" x14ac:dyDescent="0.3">
      <c r="A4" s="13"/>
    </row>
    <row r="5" spans="1:8" ht="14.4" x14ac:dyDescent="0.3">
      <c r="A5" s="22" t="s">
        <v>3</v>
      </c>
    </row>
    <row r="6" spans="1:8" x14ac:dyDescent="0.3">
      <c r="A6" s="12" t="s">
        <v>29</v>
      </c>
      <c r="B6" s="64"/>
      <c r="C6" s="64"/>
      <c r="E6" s="65"/>
      <c r="F6" s="65"/>
      <c r="H6" s="48"/>
    </row>
    <row r="7" spans="1:8" ht="12.75" customHeight="1" x14ac:dyDescent="0.3">
      <c r="A7" s="12" t="s">
        <v>4</v>
      </c>
      <c r="B7" s="64"/>
      <c r="C7" s="64"/>
      <c r="E7" s="65"/>
      <c r="F7" s="65"/>
      <c r="G7" s="46"/>
      <c r="H7" s="46"/>
    </row>
    <row r="8" spans="1:8" ht="12.75" customHeight="1" x14ac:dyDescent="0.3">
      <c r="A8" s="12" t="s">
        <v>5</v>
      </c>
      <c r="B8" s="64"/>
      <c r="C8" s="64"/>
      <c r="E8" s="46"/>
      <c r="F8" s="46"/>
      <c r="G8" s="46"/>
      <c r="H8" s="46"/>
    </row>
    <row r="9" spans="1:8" ht="12.75" customHeight="1" x14ac:dyDescent="0.3">
      <c r="A9" s="12" t="s">
        <v>31</v>
      </c>
      <c r="B9" s="64"/>
      <c r="C9" s="64"/>
      <c r="E9" s="46"/>
      <c r="F9" s="46"/>
      <c r="G9" s="46"/>
      <c r="H9" s="46"/>
    </row>
    <row r="10" spans="1:8" ht="12.75" customHeight="1" x14ac:dyDescent="0.3">
      <c r="A10" s="12" t="s">
        <v>30</v>
      </c>
      <c r="B10" s="64"/>
      <c r="C10" s="64"/>
      <c r="E10" s="46"/>
      <c r="F10" s="46"/>
      <c r="G10" s="46"/>
      <c r="H10" s="46"/>
    </row>
    <row r="11" spans="1:8" ht="15" customHeight="1" x14ac:dyDescent="0.3">
      <c r="A11" s="12"/>
      <c r="B11" s="41"/>
      <c r="C11" s="41"/>
      <c r="E11" s="46"/>
      <c r="F11" s="46"/>
      <c r="G11" s="46"/>
      <c r="H11" s="46"/>
    </row>
    <row r="12" spans="1:8" ht="10.5" customHeight="1" x14ac:dyDescent="0.3">
      <c r="E12" s="46"/>
      <c r="F12" s="46"/>
      <c r="G12" s="46"/>
      <c r="H12" s="46"/>
    </row>
    <row r="13" spans="1:8" ht="14.4" x14ac:dyDescent="0.3">
      <c r="A13" s="4" t="s">
        <v>50</v>
      </c>
    </row>
    <row r="14" spans="1:8" ht="8.25" customHeight="1" x14ac:dyDescent="0.3">
      <c r="A14" s="4"/>
      <c r="G14" s="31"/>
    </row>
    <row r="15" spans="1:8" s="2" customFormat="1" ht="41.4" x14ac:dyDescent="0.3">
      <c r="A15" s="3" t="s">
        <v>6</v>
      </c>
      <c r="B15" s="3" t="s">
        <v>0</v>
      </c>
      <c r="C15" s="3" t="s">
        <v>41</v>
      </c>
      <c r="D15" s="3" t="s">
        <v>37</v>
      </c>
      <c r="E15" s="3" t="s">
        <v>55</v>
      </c>
      <c r="F15" s="3" t="s">
        <v>36</v>
      </c>
      <c r="G15" s="37" t="s">
        <v>38</v>
      </c>
      <c r="H15" s="3" t="s">
        <v>40</v>
      </c>
    </row>
    <row r="16" spans="1:8" s="5" customFormat="1" x14ac:dyDescent="0.3">
      <c r="A16" s="23"/>
      <c r="B16" s="9"/>
      <c r="C16" s="9"/>
      <c r="D16" s="34"/>
      <c r="E16" s="11">
        <f>ROUND(+D16*0.3381,2)</f>
        <v>0</v>
      </c>
      <c r="F16" s="11">
        <f>+D16+E16</f>
        <v>0</v>
      </c>
      <c r="G16" s="50"/>
      <c r="H16" s="11">
        <f>ROUND(+F16*G16,2)</f>
        <v>0</v>
      </c>
    </row>
    <row r="17" spans="1:8" x14ac:dyDescent="0.3">
      <c r="A17" s="23"/>
      <c r="B17" s="9"/>
      <c r="C17" s="9"/>
      <c r="D17" s="34"/>
      <c r="E17" s="11">
        <f t="shared" ref="E17:E18" si="0">ROUND(+D17*0.3381,2)</f>
        <v>0</v>
      </c>
      <c r="F17" s="11">
        <f>+D17+E17</f>
        <v>0</v>
      </c>
      <c r="G17" s="51"/>
      <c r="H17" s="11">
        <f>ROUND(+F17*G17,2)</f>
        <v>0</v>
      </c>
    </row>
    <row r="18" spans="1:8" x14ac:dyDescent="0.3">
      <c r="A18" s="23"/>
      <c r="B18" s="9"/>
      <c r="C18" s="9"/>
      <c r="D18" s="10"/>
      <c r="E18" s="11">
        <f t="shared" si="0"/>
        <v>0</v>
      </c>
      <c r="F18" s="11">
        <f t="shared" ref="F18" si="1">+D18+E18</f>
        <v>0</v>
      </c>
      <c r="G18" s="51"/>
      <c r="H18" s="11">
        <f>ROUND(+F18*G18,2)</f>
        <v>0</v>
      </c>
    </row>
    <row r="19" spans="1:8" x14ac:dyDescent="0.3">
      <c r="H19" s="30">
        <f>SUM(H16:H18)</f>
        <v>0</v>
      </c>
    </row>
    <row r="20" spans="1:8" ht="14.4" x14ac:dyDescent="0.3">
      <c r="A20" s="4" t="s">
        <v>7</v>
      </c>
    </row>
    <row r="21" spans="1:8" ht="7.5" customHeight="1" x14ac:dyDescent="0.3">
      <c r="A21" s="4"/>
    </row>
    <row r="22" spans="1:8" s="2" customFormat="1" x14ac:dyDescent="0.3">
      <c r="A22" s="14" t="s">
        <v>42</v>
      </c>
      <c r="B22" s="3"/>
      <c r="C22" s="3"/>
      <c r="D22" s="3"/>
      <c r="E22" s="3"/>
      <c r="F22" s="3"/>
      <c r="G22" s="3"/>
      <c r="H22" s="47" t="s">
        <v>8</v>
      </c>
    </row>
    <row r="23" spans="1:8" x14ac:dyDescent="0.3">
      <c r="A23" s="8"/>
      <c r="B23" s="6"/>
      <c r="C23" s="6"/>
      <c r="D23" s="6"/>
      <c r="E23" s="6"/>
      <c r="F23" s="6"/>
      <c r="G23" s="6"/>
      <c r="H23" s="7"/>
    </row>
    <row r="24" spans="1:8" x14ac:dyDescent="0.3">
      <c r="A24" s="8"/>
      <c r="B24" s="6"/>
      <c r="C24" s="6"/>
      <c r="D24" s="6"/>
      <c r="E24" s="6"/>
      <c r="F24" s="6"/>
      <c r="G24" s="6"/>
      <c r="H24" s="7"/>
    </row>
    <row r="25" spans="1:8" x14ac:dyDescent="0.3">
      <c r="A25" s="8"/>
      <c r="B25" s="6"/>
      <c r="C25" s="6"/>
      <c r="D25" s="6"/>
      <c r="E25" s="6"/>
      <c r="F25" s="6"/>
      <c r="G25" s="6"/>
      <c r="H25" s="7"/>
    </row>
    <row r="26" spans="1:8" x14ac:dyDescent="0.3">
      <c r="A26" s="8"/>
      <c r="B26" s="6"/>
      <c r="C26" s="6"/>
      <c r="D26" s="6"/>
      <c r="E26" s="6"/>
      <c r="F26" s="6"/>
      <c r="G26" s="6"/>
      <c r="H26" s="7"/>
    </row>
    <row r="27" spans="1:8" x14ac:dyDescent="0.3">
      <c r="H27" s="30">
        <f>SUM(H23:H26)</f>
        <v>0</v>
      </c>
    </row>
    <row r="28" spans="1:8" x14ac:dyDescent="0.3">
      <c r="H28" s="40"/>
    </row>
    <row r="29" spans="1:8" ht="14.4" x14ac:dyDescent="0.3">
      <c r="A29" s="4" t="s">
        <v>9</v>
      </c>
    </row>
    <row r="30" spans="1:8" ht="7.5" customHeight="1" x14ac:dyDescent="0.3">
      <c r="A30" s="4"/>
    </row>
    <row r="31" spans="1:8" s="2" customFormat="1" x14ac:dyDescent="0.3">
      <c r="A31" s="14" t="s">
        <v>10</v>
      </c>
      <c r="B31" s="3"/>
      <c r="C31" s="3"/>
      <c r="D31" s="3"/>
      <c r="E31" s="3"/>
      <c r="F31" s="3"/>
      <c r="G31" s="3"/>
      <c r="H31" s="47" t="s">
        <v>8</v>
      </c>
    </row>
    <row r="32" spans="1:8" x14ac:dyDescent="0.3">
      <c r="A32" s="15" t="s">
        <v>11</v>
      </c>
      <c r="B32" s="6"/>
      <c r="C32" s="6"/>
      <c r="D32" s="6"/>
      <c r="E32" s="6"/>
      <c r="F32" s="6"/>
      <c r="G32" s="6"/>
      <c r="H32" s="7"/>
    </row>
    <row r="33" spans="1:8" x14ac:dyDescent="0.3">
      <c r="A33" s="15" t="s">
        <v>12</v>
      </c>
      <c r="B33" s="6"/>
      <c r="C33" s="6"/>
      <c r="D33" s="6"/>
      <c r="E33" s="6"/>
      <c r="F33" s="6"/>
      <c r="G33" s="6"/>
      <c r="H33" s="7"/>
    </row>
    <row r="34" spans="1:8" x14ac:dyDescent="0.3">
      <c r="A34" s="15" t="s">
        <v>13</v>
      </c>
      <c r="B34" s="6"/>
      <c r="C34" s="6"/>
      <c r="D34" s="6"/>
      <c r="E34" s="6"/>
      <c r="F34" s="6"/>
      <c r="G34" s="6"/>
      <c r="H34" s="7"/>
    </row>
    <row r="35" spans="1:8" x14ac:dyDescent="0.3">
      <c r="A35" s="15" t="s">
        <v>14</v>
      </c>
      <c r="B35" s="6"/>
      <c r="C35" s="6"/>
      <c r="D35" s="6"/>
      <c r="E35" s="6"/>
      <c r="F35" s="6"/>
      <c r="G35" s="6"/>
      <c r="H35" s="7"/>
    </row>
    <row r="36" spans="1:8" x14ac:dyDescent="0.3">
      <c r="A36" s="16"/>
      <c r="B36" s="6"/>
      <c r="C36" s="6"/>
      <c r="D36" s="6"/>
      <c r="E36" s="6"/>
      <c r="F36" s="6"/>
      <c r="G36" s="6"/>
      <c r="H36" s="7"/>
    </row>
    <row r="37" spans="1:8" x14ac:dyDescent="0.3">
      <c r="H37" s="30">
        <f>SUM(H32:H36)</f>
        <v>0</v>
      </c>
    </row>
    <row r="38" spans="1:8" x14ac:dyDescent="0.3">
      <c r="H38" s="27"/>
    </row>
    <row r="39" spans="1:8" ht="14.4" x14ac:dyDescent="0.3">
      <c r="A39" s="4" t="s">
        <v>48</v>
      </c>
    </row>
    <row r="40" spans="1:8" s="2" customFormat="1" x14ac:dyDescent="0.3">
      <c r="A40" s="3" t="s">
        <v>43</v>
      </c>
      <c r="B40" s="3"/>
      <c r="C40" s="3"/>
      <c r="D40" s="3"/>
      <c r="E40" s="3"/>
      <c r="F40" s="3"/>
      <c r="G40" s="3"/>
      <c r="H40" s="47" t="s">
        <v>44</v>
      </c>
    </row>
    <row r="41" spans="1:8" x14ac:dyDescent="0.3">
      <c r="A41" s="8"/>
      <c r="B41" s="6"/>
      <c r="C41" s="6"/>
      <c r="D41" s="6"/>
      <c r="E41" s="6"/>
      <c r="F41" s="6"/>
      <c r="G41" s="6"/>
      <c r="H41" s="7"/>
    </row>
    <row r="42" spans="1:8" x14ac:dyDescent="0.3">
      <c r="A42" s="8"/>
      <c r="B42" s="6"/>
      <c r="C42" s="6"/>
      <c r="D42" s="6"/>
      <c r="E42" s="6"/>
      <c r="F42" s="6"/>
      <c r="G42" s="6"/>
      <c r="H42" s="7"/>
    </row>
    <row r="43" spans="1:8" x14ac:dyDescent="0.3">
      <c r="A43" s="8"/>
      <c r="B43" s="6"/>
      <c r="C43" s="6"/>
      <c r="D43" s="6"/>
      <c r="E43" s="6"/>
      <c r="F43" s="6"/>
      <c r="G43" s="6"/>
      <c r="H43" s="7"/>
    </row>
    <row r="44" spans="1:8" x14ac:dyDescent="0.3">
      <c r="H44" s="30">
        <f>SUM(H41:H43)</f>
        <v>0</v>
      </c>
    </row>
    <row r="45" spans="1:8" ht="14.4" x14ac:dyDescent="0.3">
      <c r="A45" s="4" t="s">
        <v>45</v>
      </c>
    </row>
    <row r="46" spans="1:8" ht="8.25" customHeight="1" x14ac:dyDescent="0.3">
      <c r="A46" s="4"/>
    </row>
    <row r="47" spans="1:8" s="2" customFormat="1" ht="41.4" x14ac:dyDescent="0.3">
      <c r="A47" s="3" t="s">
        <v>43</v>
      </c>
      <c r="B47" s="3" t="s">
        <v>46</v>
      </c>
      <c r="C47" s="3" t="s">
        <v>16</v>
      </c>
      <c r="D47" s="3" t="s">
        <v>15</v>
      </c>
      <c r="E47" s="3" t="s">
        <v>17</v>
      </c>
      <c r="F47" s="58" t="s">
        <v>19</v>
      </c>
      <c r="G47" s="58"/>
      <c r="H47" s="3" t="s">
        <v>18</v>
      </c>
    </row>
    <row r="48" spans="1:8" s="5" customFormat="1" x14ac:dyDescent="0.3">
      <c r="A48" s="23"/>
      <c r="B48" s="9"/>
      <c r="C48" s="36"/>
      <c r="D48" s="17"/>
      <c r="E48" s="36">
        <f>IF((+C48-D48)&gt;0,+C48-D48,0)</f>
        <v>0</v>
      </c>
      <c r="F48" s="66"/>
      <c r="G48" s="67"/>
      <c r="H48" s="17">
        <f>IF(F48&gt;12,ROUND((E48/F48)*12,2),E48)</f>
        <v>0</v>
      </c>
    </row>
    <row r="49" spans="1:9" x14ac:dyDescent="0.3">
      <c r="A49" s="23"/>
      <c r="B49" s="9"/>
      <c r="C49" s="36"/>
      <c r="D49" s="17"/>
      <c r="E49" s="36">
        <f t="shared" ref="E49:E50" si="2">IF((+C49-D49)&gt;0,+C49-D49,0)</f>
        <v>0</v>
      </c>
      <c r="F49" s="66"/>
      <c r="G49" s="67"/>
      <c r="H49" s="17">
        <f>IF(F49&gt;12,ROUND((E49/F49)*12,2),E49)</f>
        <v>0</v>
      </c>
    </row>
    <row r="50" spans="1:9" x14ac:dyDescent="0.3">
      <c r="A50" s="23"/>
      <c r="B50" s="9"/>
      <c r="C50" s="36"/>
      <c r="D50" s="17"/>
      <c r="E50" s="36">
        <f t="shared" si="2"/>
        <v>0</v>
      </c>
      <c r="F50" s="66"/>
      <c r="G50" s="67"/>
      <c r="H50" s="17">
        <f>IF(F50&gt;12,ROUND((E50/F50)*12,2),E50)</f>
        <v>0</v>
      </c>
    </row>
    <row r="51" spans="1:9" x14ac:dyDescent="0.3">
      <c r="H51" s="52">
        <f>SUM(H48:H50)</f>
        <v>0</v>
      </c>
    </row>
    <row r="52" spans="1:9" x14ac:dyDescent="0.3">
      <c r="H52" s="5"/>
    </row>
    <row r="53" spans="1:9" ht="14.4" x14ac:dyDescent="0.3">
      <c r="A53" s="63" t="s">
        <v>20</v>
      </c>
      <c r="B53" s="63"/>
      <c r="C53" s="63"/>
      <c r="D53" s="63"/>
      <c r="E53" s="63"/>
      <c r="F53" s="63"/>
      <c r="G53" s="63"/>
      <c r="H53" s="52">
        <f>+H51+H44+H37+H27+H19</f>
        <v>0</v>
      </c>
    </row>
    <row r="54" spans="1:9" ht="14.4" x14ac:dyDescent="0.3">
      <c r="A54" s="63" t="s">
        <v>22</v>
      </c>
      <c r="B54" s="63"/>
      <c r="C54" s="63"/>
      <c r="D54" s="63"/>
      <c r="E54" s="63"/>
      <c r="F54" s="63"/>
      <c r="G54" s="63"/>
      <c r="H54" s="19"/>
    </row>
    <row r="55" spans="1:9" ht="14.4" x14ac:dyDescent="0.3">
      <c r="A55" s="63" t="s">
        <v>21</v>
      </c>
      <c r="B55" s="63"/>
      <c r="C55" s="63"/>
      <c r="D55" s="63"/>
      <c r="E55" s="63"/>
      <c r="F55" s="63"/>
      <c r="G55" s="63"/>
      <c r="H55" s="21"/>
    </row>
    <row r="56" spans="1:9" ht="14.4" x14ac:dyDescent="0.3">
      <c r="A56" s="63" t="s">
        <v>47</v>
      </c>
      <c r="B56" s="63"/>
      <c r="C56" s="63"/>
      <c r="D56" s="63"/>
      <c r="E56" s="63"/>
      <c r="F56" s="63"/>
      <c r="G56" s="63"/>
      <c r="H56" s="30">
        <f>+H53+H54-H55</f>
        <v>0</v>
      </c>
    </row>
    <row r="57" spans="1:9" ht="14.4" x14ac:dyDescent="0.3">
      <c r="A57" s="35"/>
      <c r="B57" s="35"/>
      <c r="C57" s="35"/>
      <c r="D57" s="35"/>
      <c r="E57" s="35"/>
      <c r="F57" s="35"/>
      <c r="G57" s="35"/>
      <c r="H57" s="35"/>
    </row>
    <row r="58" spans="1:9" ht="18.75" customHeight="1" thickBot="1" x14ac:dyDescent="0.35">
      <c r="A58" s="28" t="s">
        <v>23</v>
      </c>
      <c r="B58" s="29"/>
      <c r="C58" s="29"/>
      <c r="D58" s="29"/>
      <c r="E58" s="29"/>
      <c r="F58" s="29"/>
      <c r="G58" s="29"/>
      <c r="H58" s="29"/>
    </row>
    <row r="59" spans="1:9" ht="15" thickBot="1" x14ac:dyDescent="0.35">
      <c r="A59" s="18"/>
      <c r="B59" s="18"/>
      <c r="C59" s="18"/>
      <c r="D59" s="18"/>
      <c r="E59" s="68" t="s">
        <v>27</v>
      </c>
      <c r="F59" s="69"/>
      <c r="G59" s="69"/>
      <c r="H59" s="70"/>
    </row>
    <row r="60" spans="1:9" ht="14.4" x14ac:dyDescent="0.3">
      <c r="A60" s="32"/>
      <c r="B60" s="32"/>
      <c r="C60" s="32"/>
      <c r="D60" s="33" t="s">
        <v>32</v>
      </c>
      <c r="E60" s="71" t="s">
        <v>33</v>
      </c>
      <c r="F60" s="72"/>
      <c r="G60" s="73" t="s">
        <v>34</v>
      </c>
      <c r="H60" s="74"/>
      <c r="I60" s="20"/>
    </row>
    <row r="61" spans="1:9" ht="14.4" x14ac:dyDescent="0.3">
      <c r="A61" s="83" t="s">
        <v>24</v>
      </c>
      <c r="B61" s="83"/>
      <c r="C61" s="83"/>
      <c r="D61" s="84"/>
      <c r="E61" s="85"/>
      <c r="F61" s="86"/>
      <c r="G61" s="85"/>
      <c r="H61" s="86"/>
    </row>
    <row r="62" spans="1:9" ht="15.6" x14ac:dyDescent="0.3">
      <c r="A62" s="87" t="s">
        <v>51</v>
      </c>
      <c r="B62" s="87"/>
      <c r="C62" s="87"/>
      <c r="D62" s="88"/>
      <c r="E62" s="56">
        <f>IF(E61&gt;0,ROUND(+H56/E61,2),0)</f>
        <v>0</v>
      </c>
      <c r="F62" s="24" t="s">
        <v>25</v>
      </c>
      <c r="G62" s="56">
        <f>IF(G61&gt;0,ROUND(H56/G61,2),0)</f>
        <v>0</v>
      </c>
      <c r="H62" s="24" t="s">
        <v>26</v>
      </c>
      <c r="I62" s="38" t="s">
        <v>39</v>
      </c>
    </row>
    <row r="63" spans="1:9" ht="15.75" customHeight="1" x14ac:dyDescent="0.3">
      <c r="A63" s="89" t="s">
        <v>52</v>
      </c>
      <c r="B63" s="89"/>
      <c r="C63" s="89"/>
      <c r="D63" s="90"/>
      <c r="E63" s="57">
        <f>ROUND(+E62*1.46,0)</f>
        <v>0</v>
      </c>
      <c r="F63" s="25" t="s">
        <v>25</v>
      </c>
      <c r="G63" s="57">
        <f>ROUND(+G62*1.46,0)</f>
        <v>0</v>
      </c>
      <c r="H63" s="25" t="s">
        <v>26</v>
      </c>
      <c r="I63" s="38" t="s">
        <v>39</v>
      </c>
    </row>
    <row r="64" spans="1:9" ht="16.5" customHeight="1" thickBot="1" x14ac:dyDescent="0.35">
      <c r="A64" s="49"/>
      <c r="B64" s="59"/>
      <c r="C64" s="59"/>
      <c r="D64" s="59"/>
      <c r="E64" s="26"/>
      <c r="F64" s="26"/>
      <c r="G64" s="26"/>
      <c r="H64" s="26"/>
    </row>
    <row r="65" spans="1:9" ht="15" thickBot="1" x14ac:dyDescent="0.35">
      <c r="A65" s="18"/>
      <c r="B65" s="18"/>
      <c r="C65" s="18"/>
      <c r="D65" s="18"/>
      <c r="E65" s="79" t="s">
        <v>35</v>
      </c>
      <c r="F65" s="80"/>
      <c r="G65" s="80"/>
      <c r="H65" s="81"/>
    </row>
    <row r="66" spans="1:9" ht="15.6" x14ac:dyDescent="0.3">
      <c r="A66" s="87" t="s">
        <v>53</v>
      </c>
      <c r="B66" s="87"/>
      <c r="C66" s="87"/>
      <c r="D66" s="88"/>
      <c r="E66" s="75">
        <f>ROUND((+H19/2080)/4,0)</f>
        <v>0</v>
      </c>
      <c r="F66" s="76"/>
      <c r="G66" s="42" t="s">
        <v>28</v>
      </c>
      <c r="H66" s="43"/>
    </row>
    <row r="67" spans="1:9" ht="15.6" customHeight="1" x14ac:dyDescent="0.3">
      <c r="A67" s="89" t="s">
        <v>54</v>
      </c>
      <c r="B67" s="89"/>
      <c r="C67" s="89"/>
      <c r="D67" s="90"/>
      <c r="E67" s="77">
        <f>ROUND(+E66*1.46,0)</f>
        <v>0</v>
      </c>
      <c r="F67" s="78"/>
      <c r="G67" s="44" t="s">
        <v>28</v>
      </c>
      <c r="H67" s="45"/>
    </row>
    <row r="68" spans="1:9" x14ac:dyDescent="0.3">
      <c r="B68" s="59"/>
      <c r="C68" s="59"/>
      <c r="D68" s="59"/>
    </row>
    <row r="70" spans="1:9" ht="44.25" customHeight="1" x14ac:dyDescent="0.3">
      <c r="A70" s="82" t="s">
        <v>49</v>
      </c>
      <c r="B70" s="82"/>
      <c r="C70" s="82"/>
      <c r="D70" s="82"/>
      <c r="E70" s="82"/>
      <c r="F70" s="82"/>
      <c r="G70" s="82"/>
      <c r="H70" s="82"/>
      <c r="I70" s="82"/>
    </row>
    <row r="71" spans="1:9" x14ac:dyDescent="0.3">
      <c r="A71" s="39"/>
      <c r="B71" s="39"/>
      <c r="C71" s="39"/>
      <c r="D71" s="39"/>
      <c r="E71" s="39"/>
      <c r="F71" s="39"/>
      <c r="G71" s="39"/>
      <c r="H71" s="39"/>
      <c r="I71" s="39"/>
    </row>
    <row r="73" spans="1:9" x14ac:dyDescent="0.3">
      <c r="A73" s="20" t="s">
        <v>59</v>
      </c>
    </row>
    <row r="75" spans="1:9" x14ac:dyDescent="0.3">
      <c r="A75" s="53"/>
      <c r="B75" s="53"/>
      <c r="C75" s="53"/>
      <c r="D75" s="53"/>
      <c r="E75" s="53"/>
      <c r="F75" s="53"/>
      <c r="G75" s="54"/>
      <c r="H75" s="53"/>
    </row>
    <row r="76" spans="1:9" ht="24" customHeight="1" x14ac:dyDescent="0.3">
      <c r="A76" s="55" t="s">
        <v>56</v>
      </c>
      <c r="H76" s="55" t="s">
        <v>61</v>
      </c>
    </row>
    <row r="77" spans="1:9" x14ac:dyDescent="0.3">
      <c r="A77" s="53"/>
      <c r="B77" s="53"/>
      <c r="C77" s="53"/>
      <c r="D77" s="53"/>
      <c r="E77" s="53"/>
      <c r="F77" s="53"/>
      <c r="G77" s="54"/>
      <c r="H77" s="53"/>
    </row>
    <row r="78" spans="1:9" ht="24" customHeight="1" x14ac:dyDescent="0.3">
      <c r="A78" s="55" t="s">
        <v>57</v>
      </c>
      <c r="G78" s="55"/>
      <c r="H78" s="55" t="s">
        <v>61</v>
      </c>
    </row>
    <row r="79" spans="1:9" x14ac:dyDescent="0.3">
      <c r="A79" s="53"/>
      <c r="B79" s="53"/>
      <c r="C79" s="53"/>
      <c r="D79" s="53"/>
      <c r="E79" s="53"/>
      <c r="F79" s="53"/>
      <c r="G79" s="54"/>
      <c r="H79" s="53"/>
    </row>
    <row r="80" spans="1:9" ht="24" customHeight="1" x14ac:dyDescent="0.3">
      <c r="A80" s="55" t="s">
        <v>58</v>
      </c>
      <c r="H80" s="55" t="s">
        <v>61</v>
      </c>
    </row>
  </sheetData>
  <mergeCells count="33">
    <mergeCell ref="E66:F66"/>
    <mergeCell ref="E67:F67"/>
    <mergeCell ref="E65:H65"/>
    <mergeCell ref="A70:I70"/>
    <mergeCell ref="A61:D61"/>
    <mergeCell ref="E61:F61"/>
    <mergeCell ref="G61:H61"/>
    <mergeCell ref="A62:D62"/>
    <mergeCell ref="A63:D63"/>
    <mergeCell ref="A66:D66"/>
    <mergeCell ref="A67:D67"/>
    <mergeCell ref="F48:G48"/>
    <mergeCell ref="F49:G49"/>
    <mergeCell ref="F50:G50"/>
    <mergeCell ref="E59:H59"/>
    <mergeCell ref="E60:F60"/>
    <mergeCell ref="G60:H60"/>
    <mergeCell ref="F47:G47"/>
    <mergeCell ref="B64:D64"/>
    <mergeCell ref="B68:D68"/>
    <mergeCell ref="A1:H1"/>
    <mergeCell ref="A2:H2"/>
    <mergeCell ref="A3:H3"/>
    <mergeCell ref="A55:G55"/>
    <mergeCell ref="A56:G56"/>
    <mergeCell ref="B6:C6"/>
    <mergeCell ref="B7:C7"/>
    <mergeCell ref="B8:C8"/>
    <mergeCell ref="B9:C9"/>
    <mergeCell ref="B10:C10"/>
    <mergeCell ref="A53:G53"/>
    <mergeCell ref="A54:G54"/>
    <mergeCell ref="E6:F7"/>
  </mergeCells>
  <printOptions horizontalCentered="1"/>
  <pageMargins left="0.75" right="0.75" top="0.75" bottom="0.5" header="0" footer="0"/>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Renita</dc:creator>
  <cp:lastModifiedBy>Renita L Gray</cp:lastModifiedBy>
  <cp:lastPrinted>2019-10-28T21:19:39Z</cp:lastPrinted>
  <dcterms:created xsi:type="dcterms:W3CDTF">2016-06-20T19:46:37Z</dcterms:created>
  <dcterms:modified xsi:type="dcterms:W3CDTF">2019-10-28T21:48:54Z</dcterms:modified>
</cp:coreProperties>
</file>