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C&amp;G Share\Service Centers\UM Policy-Procedure\"/>
    </mc:Choice>
  </mc:AlternateContent>
  <bookViews>
    <workbookView xWindow="0" yWindow="0" windowWidth="23040" windowHeight="9192"/>
  </bookViews>
  <sheets>
    <sheet name="Sheet1" sheetId="1" r:id="rId1"/>
  </sheets>
  <definedNames>
    <definedName name="_xlnm.Print_Area" localSheetId="0">Sheet1!$A$1:$I$80</definedName>
    <definedName name="_xlnm.Print_Titles" localSheetId="0">Sheet1!$1:$4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7" i="1" l="1"/>
  <c r="E18" i="1"/>
  <c r="E16" i="1"/>
  <c r="E48" i="1" l="1"/>
  <c r="H48" i="1" s="1"/>
  <c r="H27" i="1"/>
  <c r="H37" i="1"/>
  <c r="F18" i="1"/>
  <c r="H18" i="1" s="1"/>
  <c r="F17" i="1"/>
  <c r="H17" i="1"/>
  <c r="F16" i="1"/>
  <c r="H16" i="1" s="1"/>
  <c r="E49" i="1"/>
  <c r="H49" i="1" s="1"/>
  <c r="E50" i="1"/>
  <c r="H50" i="1"/>
  <c r="H44" i="1"/>
  <c r="G62" i="1"/>
  <c r="G63" i="1" s="1"/>
  <c r="E62" i="1"/>
  <c r="E63" i="1" s="1"/>
  <c r="H51" i="1" l="1"/>
  <c r="H19" i="1"/>
  <c r="E66" i="1" s="1"/>
  <c r="E67" i="1" s="1"/>
  <c r="H53" i="1"/>
  <c r="H56" i="1" s="1"/>
</calcChain>
</file>

<file path=xl/sharedStrings.xml><?xml version="1.0" encoding="utf-8"?>
<sst xmlns="http://schemas.openxmlformats.org/spreadsheetml/2006/main" count="70" uniqueCount="62">
  <si>
    <t>Employee ID</t>
  </si>
  <si>
    <t>University of Mississippi</t>
  </si>
  <si>
    <t>Service Center Rate Request</t>
  </si>
  <si>
    <t>Service Center Information:</t>
  </si>
  <si>
    <t>Director</t>
  </si>
  <si>
    <t>Financial Contact</t>
  </si>
  <si>
    <t>Employee Name</t>
  </si>
  <si>
    <t xml:space="preserve">Projected Operating Expenses </t>
  </si>
  <si>
    <t>Annual Amount</t>
  </si>
  <si>
    <t xml:space="preserve">Projected General Expenses </t>
  </si>
  <si>
    <r>
      <t xml:space="preserve"> General Allowed Expenses</t>
    </r>
    <r>
      <rPr>
        <sz val="8"/>
        <rFont val="Calibri"/>
        <family val="2"/>
      </rPr>
      <t xml:space="preserve"> (may change, add, or delete as necessary)</t>
    </r>
  </si>
  <si>
    <t>Service Contracts</t>
  </si>
  <si>
    <t>Telecommunications</t>
  </si>
  <si>
    <t>Printing / Copying</t>
  </si>
  <si>
    <t>Other - Describe:</t>
  </si>
  <si>
    <t>Salvage Value</t>
  </si>
  <si>
    <t>Current Value</t>
  </si>
  <si>
    <t>Depreciable Value</t>
  </si>
  <si>
    <t xml:space="preserve">Annual Depreciation </t>
  </si>
  <si>
    <t>Remaining Months of Useful Life</t>
  </si>
  <si>
    <t>Total Operating Expenditures</t>
  </si>
  <si>
    <t>Less Subsidies</t>
  </si>
  <si>
    <t>Prior Year (Surplus) or Deficit</t>
  </si>
  <si>
    <t>BILLING RATE CALCULATION</t>
  </si>
  <si>
    <t>Projected Number of Units per Year</t>
  </si>
  <si>
    <t>per unit</t>
  </si>
  <si>
    <t>per hour</t>
  </si>
  <si>
    <t>Service Unit Rate</t>
  </si>
  <si>
    <t>Per 15 minute Increment</t>
  </si>
  <si>
    <t>Center Name</t>
  </si>
  <si>
    <t>Subsidy Profit Center #</t>
  </si>
  <si>
    <t>Profit Center #</t>
  </si>
  <si>
    <t>(Complete appropriate section based on type of unit)</t>
  </si>
  <si>
    <t>Annual # Units</t>
  </si>
  <si>
    <t>Annual # Hours</t>
  </si>
  <si>
    <t>Training Rate</t>
  </si>
  <si>
    <t>Total Personnel Costs</t>
  </si>
  <si>
    <t>Annual Salary/ Wages</t>
  </si>
  <si>
    <t>Service Center Effort %</t>
  </si>
  <si>
    <t>*</t>
  </si>
  <si>
    <t>Service Center Personnel Costs</t>
  </si>
  <si>
    <t>Service Center     Job Title</t>
  </si>
  <si>
    <t>Category Description</t>
  </si>
  <si>
    <t>Description</t>
  </si>
  <si>
    <t>Amount</t>
  </si>
  <si>
    <r>
      <t xml:space="preserve">Capital Equipment (Greater than $5,000) </t>
    </r>
    <r>
      <rPr>
        <sz val="9"/>
        <color theme="1"/>
        <rFont val="Calibri"/>
        <family val="2"/>
        <scheme val="minor"/>
      </rPr>
      <t xml:space="preserve">(non highlighted information to be completed by accounting office) </t>
    </r>
  </si>
  <si>
    <t>UM Property Number</t>
  </si>
  <si>
    <t>Expenditures for Rate Calculation</t>
  </si>
  <si>
    <t>Expendable Equipment (Less than $5,000) to be purchased in current fiscal year</t>
  </si>
  <si>
    <r>
      <rPr>
        <b/>
        <i/>
        <u/>
        <sz val="10"/>
        <color theme="1"/>
        <rFont val="Calibri"/>
        <family val="2"/>
        <scheme val="minor"/>
      </rPr>
      <t>Required</t>
    </r>
    <r>
      <rPr>
        <i/>
        <sz val="10"/>
        <color theme="1"/>
        <rFont val="Calibri"/>
        <family val="2"/>
        <scheme val="minor"/>
      </rPr>
      <t xml:space="preserve">:  </t>
    </r>
    <r>
      <rPr>
        <b/>
        <i/>
        <u/>
        <sz val="10"/>
        <color theme="1"/>
        <rFont val="Calibri"/>
        <family val="2"/>
        <scheme val="minor"/>
      </rPr>
      <t>All</t>
    </r>
    <r>
      <rPr>
        <i/>
        <sz val="10"/>
        <color theme="1"/>
        <rFont val="Calibri"/>
        <family val="2"/>
        <scheme val="minor"/>
      </rPr>
      <t xml:space="preserve"> service center related expenses and revenues are to be charged directly to the service center account.  All production hours are to be charged for each produced item.  If applicable, classroom instructional hours are not to be included in the total annual usage hours.</t>
    </r>
  </si>
  <si>
    <t>Projected Salaries, Wages, and Fringe Benefits</t>
  </si>
  <si>
    <t>Internal / Federal User Rate</t>
  </si>
  <si>
    <t>External / Non-federal User Rate including F&amp;A</t>
  </si>
  <si>
    <t>Internal / Federal User Training Rate</t>
  </si>
  <si>
    <t>External / Non-federal User Training Rate including F&amp;A</t>
  </si>
  <si>
    <t>Benefits @ 33.81%</t>
  </si>
  <si>
    <t>Department Chair</t>
  </si>
  <si>
    <t>Dean</t>
  </si>
  <si>
    <t>Vice Chancellor for Research and Sponsored Programs</t>
  </si>
  <si>
    <t>Approved:</t>
  </si>
  <si>
    <r>
      <t xml:space="preserve">(please fill in all shaded areas prior to routing to </t>
    </r>
    <r>
      <rPr>
        <b/>
        <i/>
        <u/>
        <sz val="11"/>
        <color theme="4" tint="-0.499984740745262"/>
        <rFont val="Calibri"/>
        <family val="2"/>
        <scheme val="minor"/>
      </rPr>
      <t xml:space="preserve">accounting@olemiss.edu </t>
    </r>
    <r>
      <rPr>
        <b/>
        <i/>
        <u/>
        <sz val="11"/>
        <color rgb="FFC00000"/>
        <rFont val="Calibri"/>
        <family val="2"/>
        <scheme val="minor"/>
      </rPr>
      <t>for review and approval)</t>
    </r>
  </si>
  <si>
    <t>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</si>
</sst>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22"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9"/>
      <color theme="1"/>
      <name val="Calibri"/>
      <family val="2"/>
      <scheme val="minor"/>
    </font>
    <font>
      <b/>
      <sz val="12"/>
      <color theme="1"/>
      <name val="Calibri"/>
      <family val="2"/>
      <scheme val="minor"/>
    </font>
    <font>
      <b/>
      <sz val="10"/>
      <color theme="1"/>
      <name val="Calibri"/>
      <family val="2"/>
      <scheme val="minor"/>
    </font>
    <font>
      <b/>
      <sz val="10"/>
      <name val="Calibri"/>
      <family val="2"/>
    </font>
    <font>
      <sz val="8"/>
      <name val="Calibri"/>
      <family val="2"/>
    </font>
    <font>
      <b/>
      <sz val="13"/>
      <color theme="1"/>
      <name val="Calibri"/>
      <family val="2"/>
      <scheme val="minor"/>
    </font>
    <font>
      <sz val="10"/>
      <color rgb="FFFF0000"/>
      <name val="Calibri"/>
      <family val="2"/>
      <scheme val="minor"/>
    </font>
    <font>
      <sz val="10"/>
      <color rgb="FFC00000"/>
      <name val="Calibri"/>
      <family val="2"/>
      <scheme val="minor"/>
    </font>
    <font>
      <i/>
      <sz val="10"/>
      <color rgb="FFC00000"/>
      <name val="Calibri"/>
      <family val="2"/>
      <scheme val="minor"/>
    </font>
    <font>
      <i/>
      <sz val="10"/>
      <color theme="1"/>
      <name val="Calibri"/>
      <family val="2"/>
      <scheme val="minor"/>
    </font>
    <font>
      <sz val="36"/>
      <color theme="1"/>
      <name val="Calibri"/>
      <family val="2"/>
      <scheme val="minor"/>
    </font>
    <font>
      <b/>
      <i/>
      <u/>
      <sz val="10"/>
      <color rgb="FFC00000"/>
      <name val="Calibri"/>
      <family val="2"/>
      <scheme val="minor"/>
    </font>
    <font>
      <b/>
      <i/>
      <u/>
      <sz val="10"/>
      <color theme="1"/>
      <name val="Calibri"/>
      <family val="2"/>
      <scheme val="minor"/>
    </font>
    <font>
      <sz val="10"/>
      <name val="Calibri"/>
      <family val="2"/>
      <scheme val="minor"/>
    </font>
    <font>
      <sz val="35"/>
      <color theme="1"/>
      <name val="Calibri"/>
      <family val="2"/>
      <scheme val="minor"/>
    </font>
    <font>
      <b/>
      <i/>
      <u/>
      <sz val="11"/>
      <color rgb="FFC00000"/>
      <name val="Calibri"/>
      <family val="2"/>
      <scheme val="minor"/>
    </font>
    <font>
      <b/>
      <i/>
      <u/>
      <sz val="11"/>
      <color theme="4" tint="-0.499984740745262"/>
      <name val="Calibri"/>
      <family val="2"/>
      <scheme val="minor"/>
    </font>
    <font>
      <b/>
      <sz val="12"/>
      <color theme="0"/>
      <name val="Calibri"/>
      <family val="2"/>
      <scheme val="minor"/>
    </font>
  </fonts>
  <fills count="3">
    <fill>
      <patternFill patternType="none"/>
    </fill>
    <fill>
      <patternFill patternType="gray125"/>
    </fill>
    <fill>
      <patternFill patternType="solid">
        <fgColor theme="0" tint="-0.149998474074526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style="hair">
        <color indexed="64"/>
      </left>
      <right/>
      <top/>
      <bottom/>
      <diagonal/>
    </border>
    <border>
      <left/>
      <right/>
      <top style="thin">
        <color indexed="64"/>
      </top>
      <bottom/>
      <diagonal/>
    </border>
    <border>
      <left style="hair">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auto="1"/>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hair">
        <color auto="1"/>
      </right>
      <top style="thin">
        <color auto="1"/>
      </top>
      <bottom style="thin">
        <color auto="1"/>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1">
    <xf numFmtId="0" fontId="0" fillId="0" borderId="0" xfId="0"/>
    <xf numFmtId="0" fontId="3" fillId="0" borderId="0" xfId="0" applyFont="1"/>
    <xf numFmtId="0" fontId="6" fillId="0" borderId="0" xfId="0" applyFont="1" applyBorder="1" applyAlignment="1">
      <alignment horizontal="center" vertical="center"/>
    </xf>
    <xf numFmtId="0" fontId="7" fillId="0" borderId="0" xfId="0" applyFont="1" applyBorder="1" applyAlignment="1" applyProtection="1">
      <alignment horizontal="center" vertical="center" wrapText="1"/>
    </xf>
    <xf numFmtId="0" fontId="2" fillId="0" borderId="0" xfId="0" applyFont="1"/>
    <xf numFmtId="0" fontId="3" fillId="0" borderId="0" xfId="0" applyFont="1" applyBorder="1"/>
    <xf numFmtId="0" fontId="3" fillId="0" borderId="2" xfId="0" applyFont="1" applyBorder="1"/>
    <xf numFmtId="43" fontId="3" fillId="2" borderId="3" xfId="1" applyFont="1" applyFill="1" applyBorder="1"/>
    <xf numFmtId="0" fontId="3" fillId="2" borderId="3" xfId="0" applyFont="1" applyFill="1" applyBorder="1" applyAlignment="1">
      <alignment horizontal="left" indent="1"/>
    </xf>
    <xf numFmtId="0" fontId="3" fillId="2" borderId="3" xfId="0" applyFont="1" applyFill="1" applyBorder="1" applyAlignment="1">
      <alignment horizontal="center" vertical="center"/>
    </xf>
    <xf numFmtId="164" fontId="3" fillId="2" borderId="3" xfId="1" applyNumberFormat="1" applyFont="1" applyFill="1" applyBorder="1" applyAlignment="1">
      <alignment vertical="center"/>
    </xf>
    <xf numFmtId="43" fontId="3" fillId="0" borderId="3" xfId="1" applyFont="1" applyBorder="1" applyAlignment="1">
      <alignment vertical="center"/>
    </xf>
    <xf numFmtId="0" fontId="3" fillId="0" borderId="0" xfId="0" applyFont="1" applyAlignment="1">
      <alignment horizontal="left" vertical="center" indent="2"/>
    </xf>
    <xf numFmtId="0" fontId="3" fillId="0" borderId="0" xfId="0" applyFont="1" applyAlignment="1">
      <alignment vertical="center"/>
    </xf>
    <xf numFmtId="0" fontId="7" fillId="0" borderId="0" xfId="0" applyFont="1" applyBorder="1" applyAlignment="1" applyProtection="1">
      <alignment horizontal="left" vertical="center"/>
    </xf>
    <xf numFmtId="0" fontId="3" fillId="0" borderId="3" xfId="0" applyFont="1" applyFill="1" applyBorder="1" applyAlignment="1">
      <alignment horizontal="left" indent="1"/>
    </xf>
    <xf numFmtId="0" fontId="3" fillId="2" borderId="3" xfId="0" applyFont="1" applyFill="1" applyBorder="1" applyAlignment="1">
      <alignment horizontal="left" indent="2"/>
    </xf>
    <xf numFmtId="43" fontId="3" fillId="0" borderId="3" xfId="1" applyFont="1" applyFill="1" applyBorder="1" applyAlignment="1">
      <alignment vertical="center"/>
    </xf>
    <xf numFmtId="0" fontId="2" fillId="0" borderId="0" xfId="0" applyFont="1" applyAlignment="1"/>
    <xf numFmtId="43" fontId="3" fillId="0" borderId="0" xfId="0" applyNumberFormat="1" applyFont="1"/>
    <xf numFmtId="0" fontId="6" fillId="0" borderId="0" xfId="0" applyFont="1"/>
    <xf numFmtId="43" fontId="3" fillId="2" borderId="0" xfId="0" applyNumberFormat="1" applyFont="1" applyFill="1"/>
    <xf numFmtId="0" fontId="2" fillId="0" borderId="0" xfId="0" applyFont="1" applyAlignment="1">
      <alignment vertical="center"/>
    </xf>
    <xf numFmtId="0" fontId="3" fillId="2" borderId="3" xfId="0" applyFont="1" applyFill="1" applyBorder="1" applyAlignment="1">
      <alignment horizontal="left" vertical="center" indent="1"/>
    </xf>
    <xf numFmtId="43" fontId="5" fillId="0" borderId="9" xfId="1" applyFont="1" applyBorder="1" applyAlignment="1">
      <alignment horizontal="center" vertical="center"/>
    </xf>
    <xf numFmtId="43" fontId="5" fillId="0" borderId="11" xfId="1" applyFont="1" applyBorder="1" applyAlignment="1">
      <alignment horizontal="center" vertical="center"/>
    </xf>
    <xf numFmtId="43" fontId="5" fillId="0" borderId="0" xfId="1" applyFont="1" applyBorder="1" applyAlignment="1">
      <alignment horizontal="center" vertical="center"/>
    </xf>
    <xf numFmtId="43" fontId="3" fillId="0" borderId="0" xfId="1" applyFont="1" applyBorder="1"/>
    <xf numFmtId="0" fontId="2" fillId="0" borderId="6" xfId="0" applyFont="1" applyBorder="1"/>
    <xf numFmtId="0" fontId="3" fillId="0" borderId="6" xfId="0" applyFont="1" applyBorder="1"/>
    <xf numFmtId="43" fontId="3" fillId="0" borderId="2" xfId="0" applyNumberFormat="1" applyFont="1" applyBorder="1"/>
    <xf numFmtId="0" fontId="10" fillId="0" borderId="0" xfId="0" applyFont="1"/>
    <xf numFmtId="0" fontId="11" fillId="2" borderId="0" xfId="0" applyFont="1" applyFill="1"/>
    <xf numFmtId="0" fontId="12" fillId="2" borderId="0" xfId="0" applyFont="1" applyFill="1" applyAlignment="1">
      <alignment horizontal="right"/>
    </xf>
    <xf numFmtId="43" fontId="3" fillId="2" borderId="3" xfId="1" applyFont="1" applyFill="1" applyBorder="1" applyAlignment="1">
      <alignment vertical="center"/>
    </xf>
    <xf numFmtId="0" fontId="2" fillId="0" borderId="0" xfId="0" applyFont="1" applyAlignment="1">
      <alignment horizontal="right" indent="2"/>
    </xf>
    <xf numFmtId="43" fontId="3" fillId="0" borderId="3" xfId="1" applyFont="1" applyFill="1" applyBorder="1" applyAlignment="1">
      <alignment horizontal="center" vertical="center"/>
    </xf>
    <xf numFmtId="0" fontId="7" fillId="0" borderId="0" xfId="0" applyFont="1" applyFill="1" applyBorder="1" applyAlignment="1" applyProtection="1">
      <alignment horizontal="center" vertical="center" wrapText="1"/>
    </xf>
    <xf numFmtId="0" fontId="3" fillId="0" borderId="0" xfId="0" quotePrefix="1" applyFont="1"/>
    <xf numFmtId="0" fontId="3" fillId="0" borderId="0" xfId="0" applyFont="1" applyAlignment="1"/>
    <xf numFmtId="43" fontId="3" fillId="0" borderId="0" xfId="0" applyNumberFormat="1" applyFont="1" applyBorder="1"/>
    <xf numFmtId="0" fontId="3" fillId="0" borderId="0" xfId="0" applyFont="1" applyFill="1" applyBorder="1" applyAlignment="1">
      <alignment horizontal="left" vertical="center" indent="1"/>
    </xf>
    <xf numFmtId="43" fontId="6" fillId="0" borderId="15" xfId="1" applyFont="1" applyFill="1" applyBorder="1" applyAlignment="1">
      <alignment horizontal="left" vertical="center"/>
    </xf>
    <xf numFmtId="43" fontId="5" fillId="0" borderId="17" xfId="1" applyFont="1" applyFill="1" applyBorder="1" applyAlignment="1">
      <alignment horizontal="center" vertical="center"/>
    </xf>
    <xf numFmtId="43" fontId="6" fillId="0" borderId="2" xfId="1" applyFont="1" applyFill="1" applyBorder="1" applyAlignment="1">
      <alignment horizontal="left" vertical="center"/>
    </xf>
    <xf numFmtId="43" fontId="5" fillId="0" borderId="11" xfId="1" applyFont="1" applyFill="1" applyBorder="1" applyAlignment="1">
      <alignment horizontal="center" vertical="center"/>
    </xf>
    <xf numFmtId="0" fontId="14" fillId="0" borderId="0" xfId="0" applyFont="1" applyAlignment="1">
      <alignment vertical="center"/>
    </xf>
    <xf numFmtId="0" fontId="7" fillId="0" borderId="0" xfId="0" applyFont="1" applyBorder="1" applyAlignment="1" applyProtection="1">
      <alignment horizontal="center" vertical="center"/>
    </xf>
    <xf numFmtId="0" fontId="17" fillId="0" borderId="0" xfId="0" applyFont="1"/>
    <xf numFmtId="0" fontId="5" fillId="0" borderId="0" xfId="0" applyFont="1" applyAlignment="1">
      <alignment vertical="center" wrapText="1"/>
    </xf>
    <xf numFmtId="10" fontId="3" fillId="2" borderId="3" xfId="0" applyNumberFormat="1" applyFont="1" applyFill="1" applyBorder="1" applyAlignment="1">
      <alignment horizontal="center" vertical="center"/>
    </xf>
    <xf numFmtId="10" fontId="3" fillId="2" borderId="3" xfId="2" applyNumberFormat="1" applyFont="1" applyFill="1" applyBorder="1" applyAlignment="1">
      <alignment horizontal="center" vertical="center"/>
    </xf>
    <xf numFmtId="43" fontId="3" fillId="0" borderId="6" xfId="0" applyNumberFormat="1" applyFont="1" applyBorder="1"/>
    <xf numFmtId="0" fontId="3" fillId="0" borderId="15" xfId="0" applyFont="1" applyBorder="1"/>
    <xf numFmtId="0" fontId="3" fillId="0" borderId="0" xfId="0" applyFont="1" applyAlignment="1">
      <alignment horizontal="center"/>
    </xf>
    <xf numFmtId="0" fontId="4" fillId="0" borderId="0" xfId="0" applyFont="1" applyAlignment="1">
      <alignment vertical="top"/>
    </xf>
    <xf numFmtId="43" fontId="21" fillId="0" borderId="7" xfId="1" applyFont="1" applyBorder="1" applyAlignment="1">
      <alignment horizontal="center" vertical="center"/>
    </xf>
    <xf numFmtId="43" fontId="21" fillId="0" borderId="10" xfId="1" applyFont="1" applyBorder="1" applyAlignment="1">
      <alignment horizontal="center" vertical="center"/>
    </xf>
    <xf numFmtId="0" fontId="7" fillId="0" borderId="15" xfId="0" applyFont="1" applyBorder="1" applyAlignment="1" applyProtection="1">
      <alignment horizontal="center" vertical="center" wrapText="1"/>
    </xf>
    <xf numFmtId="0" fontId="6" fillId="0" borderId="0" xfId="0" applyFont="1" applyAlignment="1">
      <alignment horizontal="center" vertical="top" wrapText="1"/>
    </xf>
    <xf numFmtId="0" fontId="9" fillId="0" borderId="0" xfId="0" applyFont="1" applyAlignment="1">
      <alignment horizontal="center" vertical="center"/>
    </xf>
    <xf numFmtId="0" fontId="19" fillId="2" borderId="0" xfId="0" applyFont="1" applyFill="1" applyAlignment="1">
      <alignment horizontal="center" vertical="center"/>
    </xf>
    <xf numFmtId="0" fontId="15" fillId="2" borderId="0" xfId="0" applyFont="1" applyFill="1" applyAlignment="1">
      <alignment horizontal="center" vertical="center"/>
    </xf>
    <xf numFmtId="0" fontId="2" fillId="0" borderId="0" xfId="0" applyFont="1" applyAlignment="1">
      <alignment horizontal="right" indent="2"/>
    </xf>
    <xf numFmtId="0" fontId="3" fillId="2" borderId="1" xfId="0" applyFont="1" applyFill="1" applyBorder="1" applyAlignment="1">
      <alignment horizontal="left" vertical="center" indent="1"/>
    </xf>
    <xf numFmtId="0" fontId="18" fillId="0" borderId="0" xfId="0" applyFont="1" applyAlignment="1">
      <alignment horizontal="center" vertical="center" wrapText="1"/>
    </xf>
    <xf numFmtId="1" fontId="3" fillId="0" borderId="4" xfId="1" applyNumberFormat="1" applyFont="1" applyFill="1" applyBorder="1" applyAlignment="1">
      <alignment horizontal="center" vertical="center"/>
    </xf>
    <xf numFmtId="1" fontId="3" fillId="0" borderId="20" xfId="1" applyNumberFormat="1" applyFont="1" applyFill="1" applyBorder="1" applyAlignment="1">
      <alignment horizontal="center" vertic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18" xfId="0" applyFont="1" applyFill="1" applyBorder="1" applyAlignment="1">
      <alignment horizontal="center"/>
    </xf>
    <xf numFmtId="0" fontId="2" fillId="0" borderId="19" xfId="0" applyFont="1" applyFill="1" applyBorder="1" applyAlignment="1">
      <alignment horizontal="center"/>
    </xf>
    <xf numFmtId="0" fontId="2" fillId="0" borderId="0" xfId="0" applyFont="1" applyFill="1" applyBorder="1" applyAlignment="1">
      <alignment horizontal="center"/>
    </xf>
    <xf numFmtId="0" fontId="2" fillId="0" borderId="16" xfId="0" applyFont="1" applyFill="1" applyBorder="1" applyAlignment="1">
      <alignment horizontal="center"/>
    </xf>
    <xf numFmtId="43" fontId="21" fillId="0" borderId="8" xfId="1" applyFont="1" applyFill="1" applyBorder="1" applyAlignment="1">
      <alignment horizontal="center" vertical="center"/>
    </xf>
    <xf numFmtId="43" fontId="21" fillId="0" borderId="15" xfId="1" applyFont="1" applyFill="1" applyBorder="1" applyAlignment="1">
      <alignment horizontal="center" vertical="center"/>
    </xf>
    <xf numFmtId="43" fontId="21" fillId="0" borderId="10" xfId="1" applyFont="1" applyFill="1" applyBorder="1" applyAlignment="1">
      <alignment horizontal="center" vertical="center"/>
    </xf>
    <xf numFmtId="43" fontId="21" fillId="0" borderId="2" xfId="1" applyFont="1" applyFill="1" applyBorder="1" applyAlignment="1">
      <alignment horizontal="center" vertical="center"/>
    </xf>
    <xf numFmtId="43" fontId="2" fillId="0" borderId="12" xfId="1" applyFont="1" applyFill="1" applyBorder="1" applyAlignment="1">
      <alignment horizontal="center"/>
    </xf>
    <xf numFmtId="43" fontId="2" fillId="0" borderId="13" xfId="1" applyFont="1" applyFill="1" applyBorder="1" applyAlignment="1">
      <alignment horizontal="center"/>
    </xf>
    <xf numFmtId="43" fontId="2" fillId="0" borderId="14" xfId="1" applyFont="1" applyFill="1" applyBorder="1" applyAlignment="1">
      <alignment horizontal="center"/>
    </xf>
    <xf numFmtId="0" fontId="13" fillId="0" borderId="0" xfId="0" applyFont="1" applyAlignment="1">
      <alignment horizontal="left" vertical="center" wrapText="1"/>
    </xf>
    <xf numFmtId="0" fontId="6" fillId="0" borderId="0" xfId="0" applyFont="1" applyAlignment="1">
      <alignment horizontal="right" vertical="center" indent="1"/>
    </xf>
    <xf numFmtId="0" fontId="6" fillId="0" borderId="16" xfId="0" applyFont="1" applyBorder="1" applyAlignment="1">
      <alignment horizontal="right" vertical="center" indent="1"/>
    </xf>
    <xf numFmtId="0" fontId="2" fillId="2" borderId="5" xfId="0" applyFont="1" applyFill="1" applyBorder="1" applyAlignment="1">
      <alignment horizontal="center" vertical="center"/>
    </xf>
    <xf numFmtId="0" fontId="2" fillId="2" borderId="16" xfId="0" applyFont="1" applyFill="1" applyBorder="1" applyAlignment="1">
      <alignment horizontal="center" vertical="center"/>
    </xf>
    <xf numFmtId="0" fontId="5" fillId="0" borderId="0" xfId="0" applyFont="1" applyAlignment="1">
      <alignment horizontal="right" vertical="center" indent="1"/>
    </xf>
    <xf numFmtId="0" fontId="5" fillId="0" borderId="16" xfId="0" applyFont="1" applyBorder="1" applyAlignment="1">
      <alignment horizontal="right" vertical="center" indent="1"/>
    </xf>
    <xf numFmtId="0" fontId="5" fillId="0" borderId="0" xfId="0" applyFont="1" applyAlignment="1">
      <alignment horizontal="right" vertical="center" wrapText="1"/>
    </xf>
    <xf numFmtId="0" fontId="5" fillId="0" borderId="16" xfId="0" applyFont="1" applyBorder="1" applyAlignment="1">
      <alignment horizontal="right"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0"/>
  <sheetViews>
    <sheetView showGridLines="0" tabSelected="1" zoomScaleNormal="100" workbookViewId="0">
      <selection sqref="A1:H1"/>
    </sheetView>
  </sheetViews>
  <sheetFormatPr defaultColWidth="9.109375" defaultRowHeight="13.8" x14ac:dyDescent="0.3"/>
  <cols>
    <col min="1" max="1" width="22.44140625" style="1" customWidth="1"/>
    <col min="2" max="2" width="8.88671875" style="1" customWidth="1"/>
    <col min="3" max="3" width="16" style="1" bestFit="1" customWidth="1"/>
    <col min="4" max="4" width="10" style="1" customWidth="1"/>
    <col min="5" max="5" width="12.109375" style="1" customWidth="1"/>
    <col min="6" max="6" width="10.33203125" style="1" bestFit="1" customWidth="1"/>
    <col min="7" max="7" width="9.6640625" style="1" customWidth="1"/>
    <col min="8" max="8" width="13.44140625" style="1" bestFit="1" customWidth="1"/>
    <col min="9" max="9" width="2.33203125" style="1" customWidth="1"/>
    <col min="10" max="16384" width="9.109375" style="1"/>
  </cols>
  <sheetData>
    <row r="1" spans="1:8" ht="17.399999999999999" x14ac:dyDescent="0.3">
      <c r="A1" s="60" t="s">
        <v>1</v>
      </c>
      <c r="B1" s="60"/>
      <c r="C1" s="60"/>
      <c r="D1" s="60"/>
      <c r="E1" s="60"/>
      <c r="F1" s="60"/>
      <c r="G1" s="60"/>
      <c r="H1" s="60"/>
    </row>
    <row r="2" spans="1:8" ht="17.399999999999999" x14ac:dyDescent="0.3">
      <c r="A2" s="60" t="s">
        <v>2</v>
      </c>
      <c r="B2" s="60"/>
      <c r="C2" s="60"/>
      <c r="D2" s="60"/>
      <c r="E2" s="60"/>
      <c r="F2" s="60"/>
      <c r="G2" s="60"/>
      <c r="H2" s="60"/>
    </row>
    <row r="3" spans="1:8" ht="14.4" x14ac:dyDescent="0.3">
      <c r="A3" s="61" t="s">
        <v>60</v>
      </c>
      <c r="B3" s="62"/>
      <c r="C3" s="62"/>
      <c r="D3" s="62"/>
      <c r="E3" s="62"/>
      <c r="F3" s="62"/>
      <c r="G3" s="62"/>
      <c r="H3" s="62"/>
    </row>
    <row r="4" spans="1:8" ht="9.75" customHeight="1" x14ac:dyDescent="0.3">
      <c r="A4" s="13"/>
    </row>
    <row r="5" spans="1:8" ht="14.4" x14ac:dyDescent="0.3">
      <c r="A5" s="22" t="s">
        <v>3</v>
      </c>
    </row>
    <row r="6" spans="1:8" x14ac:dyDescent="0.3">
      <c r="A6" s="12" t="s">
        <v>29</v>
      </c>
      <c r="B6" s="64"/>
      <c r="C6" s="64"/>
      <c r="E6" s="65"/>
      <c r="F6" s="65"/>
      <c r="H6" s="48"/>
    </row>
    <row r="7" spans="1:8" ht="12.75" customHeight="1" x14ac:dyDescent="0.3">
      <c r="A7" s="12" t="s">
        <v>4</v>
      </c>
      <c r="B7" s="64"/>
      <c r="C7" s="64"/>
      <c r="E7" s="65"/>
      <c r="F7" s="65"/>
      <c r="G7" s="46"/>
      <c r="H7" s="46"/>
    </row>
    <row r="8" spans="1:8" ht="12.75" customHeight="1" x14ac:dyDescent="0.3">
      <c r="A8" s="12" t="s">
        <v>5</v>
      </c>
      <c r="B8" s="64"/>
      <c r="C8" s="64"/>
      <c r="E8" s="46"/>
      <c r="F8" s="46"/>
      <c r="G8" s="46"/>
      <c r="H8" s="46"/>
    </row>
    <row r="9" spans="1:8" ht="12.75" customHeight="1" x14ac:dyDescent="0.3">
      <c r="A9" s="12" t="s">
        <v>31</v>
      </c>
      <c r="B9" s="64"/>
      <c r="C9" s="64"/>
      <c r="E9" s="46"/>
      <c r="F9" s="46"/>
      <c r="G9" s="46"/>
      <c r="H9" s="46"/>
    </row>
    <row r="10" spans="1:8" ht="12.75" customHeight="1" x14ac:dyDescent="0.3">
      <c r="A10" s="12" t="s">
        <v>30</v>
      </c>
      <c r="B10" s="64"/>
      <c r="C10" s="64"/>
      <c r="E10" s="46"/>
      <c r="F10" s="46"/>
      <c r="G10" s="46"/>
      <c r="H10" s="46"/>
    </row>
    <row r="11" spans="1:8" ht="15" customHeight="1" x14ac:dyDescent="0.3">
      <c r="A11" s="12"/>
      <c r="B11" s="41"/>
      <c r="C11" s="41"/>
      <c r="E11" s="46"/>
      <c r="F11" s="46"/>
      <c r="G11" s="46"/>
      <c r="H11" s="46"/>
    </row>
    <row r="12" spans="1:8" ht="10.5" customHeight="1" x14ac:dyDescent="0.3">
      <c r="E12" s="46"/>
      <c r="F12" s="46"/>
      <c r="G12" s="46"/>
      <c r="H12" s="46"/>
    </row>
    <row r="13" spans="1:8" ht="14.4" x14ac:dyDescent="0.3">
      <c r="A13" s="4" t="s">
        <v>50</v>
      </c>
    </row>
    <row r="14" spans="1:8" ht="8.25" customHeight="1" x14ac:dyDescent="0.3">
      <c r="A14" s="4"/>
      <c r="G14" s="31"/>
    </row>
    <row r="15" spans="1:8" s="2" customFormat="1" ht="41.4" x14ac:dyDescent="0.3">
      <c r="A15" s="3" t="s">
        <v>6</v>
      </c>
      <c r="B15" s="3" t="s">
        <v>0</v>
      </c>
      <c r="C15" s="3" t="s">
        <v>41</v>
      </c>
      <c r="D15" s="3" t="s">
        <v>37</v>
      </c>
      <c r="E15" s="3" t="s">
        <v>55</v>
      </c>
      <c r="F15" s="3" t="s">
        <v>36</v>
      </c>
      <c r="G15" s="37" t="s">
        <v>38</v>
      </c>
      <c r="H15" s="3" t="s">
        <v>40</v>
      </c>
    </row>
    <row r="16" spans="1:8" s="5" customFormat="1" x14ac:dyDescent="0.3">
      <c r="A16" s="23"/>
      <c r="B16" s="9"/>
      <c r="C16" s="9"/>
      <c r="D16" s="34"/>
      <c r="E16" s="11">
        <f>ROUND(+D16*0.3381,2)</f>
        <v>0</v>
      </c>
      <c r="F16" s="11">
        <f>+D16+E16</f>
        <v>0</v>
      </c>
      <c r="G16" s="50"/>
      <c r="H16" s="11">
        <f>ROUND(+F16*G16,2)</f>
        <v>0</v>
      </c>
    </row>
    <row r="17" spans="1:8" x14ac:dyDescent="0.3">
      <c r="A17" s="23"/>
      <c r="B17" s="9"/>
      <c r="C17" s="9"/>
      <c r="D17" s="34"/>
      <c r="E17" s="11">
        <f t="shared" ref="E17:E18" si="0">ROUND(+D17*0.3381,2)</f>
        <v>0</v>
      </c>
      <c r="F17" s="11">
        <f>+D17+E17</f>
        <v>0</v>
      </c>
      <c r="G17" s="51"/>
      <c r="H17" s="11">
        <f>ROUND(+F17*G17,2)</f>
        <v>0</v>
      </c>
    </row>
    <row r="18" spans="1:8" x14ac:dyDescent="0.3">
      <c r="A18" s="23"/>
      <c r="B18" s="9"/>
      <c r="C18" s="9"/>
      <c r="D18" s="10"/>
      <c r="E18" s="11">
        <f t="shared" si="0"/>
        <v>0</v>
      </c>
      <c r="F18" s="11">
        <f t="shared" ref="F18" si="1">+D18+E18</f>
        <v>0</v>
      </c>
      <c r="G18" s="51"/>
      <c r="H18" s="11">
        <f>ROUND(+F18*G18,2)</f>
        <v>0</v>
      </c>
    </row>
    <row r="19" spans="1:8" x14ac:dyDescent="0.3">
      <c r="H19" s="30">
        <f>SUM(H16:H18)</f>
        <v>0</v>
      </c>
    </row>
    <row r="20" spans="1:8" ht="14.4" x14ac:dyDescent="0.3">
      <c r="A20" s="4" t="s">
        <v>7</v>
      </c>
    </row>
    <row r="21" spans="1:8" ht="7.5" customHeight="1" x14ac:dyDescent="0.3">
      <c r="A21" s="4"/>
    </row>
    <row r="22" spans="1:8" s="2" customFormat="1" x14ac:dyDescent="0.3">
      <c r="A22" s="14" t="s">
        <v>42</v>
      </c>
      <c r="B22" s="3"/>
      <c r="C22" s="3"/>
      <c r="D22" s="3"/>
      <c r="E22" s="3"/>
      <c r="F22" s="3"/>
      <c r="G22" s="3"/>
      <c r="H22" s="47" t="s">
        <v>8</v>
      </c>
    </row>
    <row r="23" spans="1:8" x14ac:dyDescent="0.3">
      <c r="A23" s="8"/>
      <c r="B23" s="6"/>
      <c r="C23" s="6"/>
      <c r="D23" s="6"/>
      <c r="E23" s="6"/>
      <c r="F23" s="6"/>
      <c r="G23" s="6"/>
      <c r="H23" s="7"/>
    </row>
    <row r="24" spans="1:8" x14ac:dyDescent="0.3">
      <c r="A24" s="8"/>
      <c r="B24" s="6"/>
      <c r="C24" s="6"/>
      <c r="D24" s="6"/>
      <c r="E24" s="6"/>
      <c r="F24" s="6"/>
      <c r="G24" s="6"/>
      <c r="H24" s="7"/>
    </row>
    <row r="25" spans="1:8" x14ac:dyDescent="0.3">
      <c r="A25" s="8"/>
      <c r="B25" s="6"/>
      <c r="C25" s="6"/>
      <c r="D25" s="6"/>
      <c r="E25" s="6"/>
      <c r="F25" s="6"/>
      <c r="G25" s="6"/>
      <c r="H25" s="7"/>
    </row>
    <row r="26" spans="1:8" x14ac:dyDescent="0.3">
      <c r="A26" s="8"/>
      <c r="B26" s="6"/>
      <c r="C26" s="6"/>
      <c r="D26" s="6"/>
      <c r="E26" s="6"/>
      <c r="F26" s="6"/>
      <c r="G26" s="6"/>
      <c r="H26" s="7"/>
    </row>
    <row r="27" spans="1:8" x14ac:dyDescent="0.3">
      <c r="H27" s="30">
        <f>SUM(H23:H26)</f>
        <v>0</v>
      </c>
    </row>
    <row r="28" spans="1:8" x14ac:dyDescent="0.3">
      <c r="H28" s="40"/>
    </row>
    <row r="29" spans="1:8" ht="14.4" x14ac:dyDescent="0.3">
      <c r="A29" s="4" t="s">
        <v>9</v>
      </c>
    </row>
    <row r="30" spans="1:8" ht="7.5" customHeight="1" x14ac:dyDescent="0.3">
      <c r="A30" s="4"/>
    </row>
    <row r="31" spans="1:8" s="2" customFormat="1" x14ac:dyDescent="0.3">
      <c r="A31" s="14" t="s">
        <v>10</v>
      </c>
      <c r="B31" s="3"/>
      <c r="C31" s="3"/>
      <c r="D31" s="3"/>
      <c r="E31" s="3"/>
      <c r="F31" s="3"/>
      <c r="G31" s="3"/>
      <c r="H31" s="47" t="s">
        <v>8</v>
      </c>
    </row>
    <row r="32" spans="1:8" x14ac:dyDescent="0.3">
      <c r="A32" s="15" t="s">
        <v>11</v>
      </c>
      <c r="B32" s="6"/>
      <c r="C32" s="6"/>
      <c r="D32" s="6"/>
      <c r="E32" s="6"/>
      <c r="F32" s="6"/>
      <c r="G32" s="6"/>
      <c r="H32" s="7"/>
    </row>
    <row r="33" spans="1:8" x14ac:dyDescent="0.3">
      <c r="A33" s="15" t="s">
        <v>12</v>
      </c>
      <c r="B33" s="6"/>
      <c r="C33" s="6"/>
      <c r="D33" s="6"/>
      <c r="E33" s="6"/>
      <c r="F33" s="6"/>
      <c r="G33" s="6"/>
      <c r="H33" s="7"/>
    </row>
    <row r="34" spans="1:8" x14ac:dyDescent="0.3">
      <c r="A34" s="15" t="s">
        <v>13</v>
      </c>
      <c r="B34" s="6"/>
      <c r="C34" s="6"/>
      <c r="D34" s="6"/>
      <c r="E34" s="6"/>
      <c r="F34" s="6"/>
      <c r="G34" s="6"/>
      <c r="H34" s="7"/>
    </row>
    <row r="35" spans="1:8" x14ac:dyDescent="0.3">
      <c r="A35" s="15" t="s">
        <v>14</v>
      </c>
      <c r="B35" s="6"/>
      <c r="C35" s="6"/>
      <c r="D35" s="6"/>
      <c r="E35" s="6"/>
      <c r="F35" s="6"/>
      <c r="G35" s="6"/>
      <c r="H35" s="7"/>
    </row>
    <row r="36" spans="1:8" x14ac:dyDescent="0.3">
      <c r="A36" s="16"/>
      <c r="B36" s="6"/>
      <c r="C36" s="6"/>
      <c r="D36" s="6"/>
      <c r="E36" s="6"/>
      <c r="F36" s="6"/>
      <c r="G36" s="6"/>
      <c r="H36" s="7"/>
    </row>
    <row r="37" spans="1:8" x14ac:dyDescent="0.3">
      <c r="H37" s="30">
        <f>SUM(H32:H36)</f>
        <v>0</v>
      </c>
    </row>
    <row r="38" spans="1:8" x14ac:dyDescent="0.3">
      <c r="H38" s="27"/>
    </row>
    <row r="39" spans="1:8" ht="14.4" x14ac:dyDescent="0.3">
      <c r="A39" s="4" t="s">
        <v>48</v>
      </c>
    </row>
    <row r="40" spans="1:8" s="2" customFormat="1" x14ac:dyDescent="0.3">
      <c r="A40" s="3" t="s">
        <v>43</v>
      </c>
      <c r="B40" s="3"/>
      <c r="C40" s="3"/>
      <c r="D40" s="3"/>
      <c r="E40" s="3"/>
      <c r="F40" s="3"/>
      <c r="G40" s="3"/>
      <c r="H40" s="47" t="s">
        <v>44</v>
      </c>
    </row>
    <row r="41" spans="1:8" x14ac:dyDescent="0.3">
      <c r="A41" s="8"/>
      <c r="B41" s="6"/>
      <c r="C41" s="6"/>
      <c r="D41" s="6"/>
      <c r="E41" s="6"/>
      <c r="F41" s="6"/>
      <c r="G41" s="6"/>
      <c r="H41" s="7"/>
    </row>
    <row r="42" spans="1:8" x14ac:dyDescent="0.3">
      <c r="A42" s="8"/>
      <c r="B42" s="6"/>
      <c r="C42" s="6"/>
      <c r="D42" s="6"/>
      <c r="E42" s="6"/>
      <c r="F42" s="6"/>
      <c r="G42" s="6"/>
      <c r="H42" s="7"/>
    </row>
    <row r="43" spans="1:8" x14ac:dyDescent="0.3">
      <c r="A43" s="8"/>
      <c r="B43" s="6"/>
      <c r="C43" s="6"/>
      <c r="D43" s="6"/>
      <c r="E43" s="6"/>
      <c r="F43" s="6"/>
      <c r="G43" s="6"/>
      <c r="H43" s="7"/>
    </row>
    <row r="44" spans="1:8" x14ac:dyDescent="0.3">
      <c r="H44" s="30">
        <f>SUM(H41:H43)</f>
        <v>0</v>
      </c>
    </row>
    <row r="45" spans="1:8" ht="14.4" x14ac:dyDescent="0.3">
      <c r="A45" s="4" t="s">
        <v>45</v>
      </c>
    </row>
    <row r="46" spans="1:8" ht="8.25" customHeight="1" x14ac:dyDescent="0.3">
      <c r="A46" s="4"/>
    </row>
    <row r="47" spans="1:8" s="2" customFormat="1" ht="41.4" x14ac:dyDescent="0.3">
      <c r="A47" s="3" t="s">
        <v>43</v>
      </c>
      <c r="B47" s="3" t="s">
        <v>46</v>
      </c>
      <c r="C47" s="3" t="s">
        <v>16</v>
      </c>
      <c r="D47" s="3" t="s">
        <v>15</v>
      </c>
      <c r="E47" s="3" t="s">
        <v>17</v>
      </c>
      <c r="F47" s="58" t="s">
        <v>19</v>
      </c>
      <c r="G47" s="58"/>
      <c r="H47" s="3" t="s">
        <v>18</v>
      </c>
    </row>
    <row r="48" spans="1:8" s="5" customFormat="1" x14ac:dyDescent="0.3">
      <c r="A48" s="23"/>
      <c r="B48" s="9"/>
      <c r="C48" s="36"/>
      <c r="D48" s="17"/>
      <c r="E48" s="36">
        <f>IF((+C48-D48)&gt;0,+C48-D48,0)</f>
        <v>0</v>
      </c>
      <c r="F48" s="66"/>
      <c r="G48" s="67"/>
      <c r="H48" s="17">
        <f>IF(F48&gt;12,ROUND((E48/F48)*12,2),E48)</f>
        <v>0</v>
      </c>
    </row>
    <row r="49" spans="1:9" x14ac:dyDescent="0.3">
      <c r="A49" s="23"/>
      <c r="B49" s="9"/>
      <c r="C49" s="36"/>
      <c r="D49" s="17"/>
      <c r="E49" s="36">
        <f t="shared" ref="E49:E50" si="2">IF((+C49-D49)&gt;0,+C49-D49,0)</f>
        <v>0</v>
      </c>
      <c r="F49" s="66"/>
      <c r="G49" s="67"/>
      <c r="H49" s="17">
        <f>IF(F49&gt;12,ROUND((E49/F49)*12,2),E49)</f>
        <v>0</v>
      </c>
    </row>
    <row r="50" spans="1:9" x14ac:dyDescent="0.3">
      <c r="A50" s="23"/>
      <c r="B50" s="9"/>
      <c r="C50" s="36"/>
      <c r="D50" s="17"/>
      <c r="E50" s="36">
        <f t="shared" si="2"/>
        <v>0</v>
      </c>
      <c r="F50" s="66"/>
      <c r="G50" s="67"/>
      <c r="H50" s="17">
        <f>IF(F50&gt;12,ROUND((E50/F50)*12,2),E50)</f>
        <v>0</v>
      </c>
    </row>
    <row r="51" spans="1:9" x14ac:dyDescent="0.3">
      <c r="H51" s="52">
        <f>SUM(H48:H50)</f>
        <v>0</v>
      </c>
    </row>
    <row r="52" spans="1:9" x14ac:dyDescent="0.3">
      <c r="H52" s="5"/>
    </row>
    <row r="53" spans="1:9" ht="14.4" x14ac:dyDescent="0.3">
      <c r="A53" s="63" t="s">
        <v>20</v>
      </c>
      <c r="B53" s="63"/>
      <c r="C53" s="63"/>
      <c r="D53" s="63"/>
      <c r="E53" s="63"/>
      <c r="F53" s="63"/>
      <c r="G53" s="63"/>
      <c r="H53" s="52">
        <f>+H51+H44+H37+H27+H19</f>
        <v>0</v>
      </c>
    </row>
    <row r="54" spans="1:9" ht="14.4" x14ac:dyDescent="0.3">
      <c r="A54" s="63" t="s">
        <v>22</v>
      </c>
      <c r="B54" s="63"/>
      <c r="C54" s="63"/>
      <c r="D54" s="63"/>
      <c r="E54" s="63"/>
      <c r="F54" s="63"/>
      <c r="G54" s="63"/>
      <c r="H54" s="19"/>
    </row>
    <row r="55" spans="1:9" ht="14.4" x14ac:dyDescent="0.3">
      <c r="A55" s="63" t="s">
        <v>21</v>
      </c>
      <c r="B55" s="63"/>
      <c r="C55" s="63"/>
      <c r="D55" s="63"/>
      <c r="E55" s="63"/>
      <c r="F55" s="63"/>
      <c r="G55" s="63"/>
      <c r="H55" s="21"/>
    </row>
    <row r="56" spans="1:9" ht="14.4" x14ac:dyDescent="0.3">
      <c r="A56" s="63" t="s">
        <v>47</v>
      </c>
      <c r="B56" s="63"/>
      <c r="C56" s="63"/>
      <c r="D56" s="63"/>
      <c r="E56" s="63"/>
      <c r="F56" s="63"/>
      <c r="G56" s="63"/>
      <c r="H56" s="30">
        <f>+H53+H54-H55</f>
        <v>0</v>
      </c>
    </row>
    <row r="57" spans="1:9" ht="14.4" x14ac:dyDescent="0.3">
      <c r="A57" s="35"/>
      <c r="B57" s="35"/>
      <c r="C57" s="35"/>
      <c r="D57" s="35"/>
      <c r="E57" s="35"/>
      <c r="F57" s="35"/>
      <c r="G57" s="35"/>
      <c r="H57" s="35"/>
    </row>
    <row r="58" spans="1:9" ht="18.75" customHeight="1" thickBot="1" x14ac:dyDescent="0.35">
      <c r="A58" s="28" t="s">
        <v>23</v>
      </c>
      <c r="B58" s="29"/>
      <c r="C58" s="29"/>
      <c r="D58" s="29"/>
      <c r="E58" s="29"/>
      <c r="F58" s="29"/>
      <c r="G58" s="29"/>
      <c r="H58" s="29"/>
    </row>
    <row r="59" spans="1:9" ht="15" thickBot="1" x14ac:dyDescent="0.35">
      <c r="A59" s="18"/>
      <c r="B59" s="18"/>
      <c r="C59" s="18"/>
      <c r="D59" s="18"/>
      <c r="E59" s="68" t="s">
        <v>27</v>
      </c>
      <c r="F59" s="69"/>
      <c r="G59" s="69"/>
      <c r="H59" s="70"/>
    </row>
    <row r="60" spans="1:9" ht="14.4" x14ac:dyDescent="0.3">
      <c r="A60" s="32"/>
      <c r="B60" s="32"/>
      <c r="C60" s="32"/>
      <c r="D60" s="33" t="s">
        <v>32</v>
      </c>
      <c r="E60" s="71" t="s">
        <v>33</v>
      </c>
      <c r="F60" s="72"/>
      <c r="G60" s="73" t="s">
        <v>34</v>
      </c>
      <c r="H60" s="74"/>
      <c r="I60" s="20"/>
    </row>
    <row r="61" spans="1:9" ht="14.4" x14ac:dyDescent="0.3">
      <c r="A61" s="83" t="s">
        <v>24</v>
      </c>
      <c r="B61" s="83"/>
      <c r="C61" s="83"/>
      <c r="D61" s="84"/>
      <c r="E61" s="85"/>
      <c r="F61" s="86"/>
      <c r="G61" s="85"/>
      <c r="H61" s="86"/>
    </row>
    <row r="62" spans="1:9" ht="15.6" x14ac:dyDescent="0.3">
      <c r="A62" s="87" t="s">
        <v>51</v>
      </c>
      <c r="B62" s="87"/>
      <c r="C62" s="87"/>
      <c r="D62" s="88"/>
      <c r="E62" s="56">
        <f>IF(E61&gt;0,ROUND(+H56/E61,2),0)</f>
        <v>0</v>
      </c>
      <c r="F62" s="24" t="s">
        <v>25</v>
      </c>
      <c r="G62" s="56">
        <f>IF(G61&gt;0,ROUND(H56/G61,2),0)</f>
        <v>0</v>
      </c>
      <c r="H62" s="24" t="s">
        <v>26</v>
      </c>
      <c r="I62" s="38" t="s">
        <v>39</v>
      </c>
    </row>
    <row r="63" spans="1:9" ht="15.75" customHeight="1" x14ac:dyDescent="0.3">
      <c r="A63" s="89" t="s">
        <v>52</v>
      </c>
      <c r="B63" s="89"/>
      <c r="C63" s="89"/>
      <c r="D63" s="90"/>
      <c r="E63" s="57">
        <f>ROUND(+E62*1.46,0)</f>
        <v>0</v>
      </c>
      <c r="F63" s="25" t="s">
        <v>25</v>
      </c>
      <c r="G63" s="57">
        <f>ROUND(+G62*1.46,0)</f>
        <v>0</v>
      </c>
      <c r="H63" s="25" t="s">
        <v>26</v>
      </c>
      <c r="I63" s="38" t="s">
        <v>39</v>
      </c>
    </row>
    <row r="64" spans="1:9" ht="16.5" customHeight="1" thickBot="1" x14ac:dyDescent="0.35">
      <c r="A64" s="49"/>
      <c r="B64" s="59"/>
      <c r="C64" s="59"/>
      <c r="D64" s="59"/>
      <c r="E64" s="26"/>
      <c r="F64" s="26"/>
      <c r="G64" s="26"/>
      <c r="H64" s="26"/>
    </row>
    <row r="65" spans="1:9" ht="15" thickBot="1" x14ac:dyDescent="0.35">
      <c r="A65" s="18"/>
      <c r="B65" s="18"/>
      <c r="C65" s="18"/>
      <c r="D65" s="18"/>
      <c r="E65" s="79" t="s">
        <v>35</v>
      </c>
      <c r="F65" s="80"/>
      <c r="G65" s="80"/>
      <c r="H65" s="81"/>
    </row>
    <row r="66" spans="1:9" ht="15.6" x14ac:dyDescent="0.3">
      <c r="A66" s="87" t="s">
        <v>53</v>
      </c>
      <c r="B66" s="87"/>
      <c r="C66" s="87"/>
      <c r="D66" s="88"/>
      <c r="E66" s="75">
        <f>ROUND((+H19/2080)/4,0)</f>
        <v>0</v>
      </c>
      <c r="F66" s="76"/>
      <c r="G66" s="42" t="s">
        <v>28</v>
      </c>
      <c r="H66" s="43"/>
    </row>
    <row r="67" spans="1:9" ht="15.6" customHeight="1" x14ac:dyDescent="0.3">
      <c r="A67" s="89" t="s">
        <v>54</v>
      </c>
      <c r="B67" s="89"/>
      <c r="C67" s="89"/>
      <c r="D67" s="90"/>
      <c r="E67" s="77">
        <f>ROUND(+E66*1.46,0)</f>
        <v>0</v>
      </c>
      <c r="F67" s="78"/>
      <c r="G67" s="44" t="s">
        <v>28</v>
      </c>
      <c r="H67" s="45"/>
    </row>
    <row r="68" spans="1:9" x14ac:dyDescent="0.3">
      <c r="B68" s="59"/>
      <c r="C68" s="59"/>
      <c r="D68" s="59"/>
    </row>
    <row r="70" spans="1:9" ht="44.25" customHeight="1" x14ac:dyDescent="0.3">
      <c r="A70" s="82" t="s">
        <v>49</v>
      </c>
      <c r="B70" s="82"/>
      <c r="C70" s="82"/>
      <c r="D70" s="82"/>
      <c r="E70" s="82"/>
      <c r="F70" s="82"/>
      <c r="G70" s="82"/>
      <c r="H70" s="82"/>
      <c r="I70" s="82"/>
    </row>
    <row r="71" spans="1:9" x14ac:dyDescent="0.3">
      <c r="A71" s="39"/>
      <c r="B71" s="39"/>
      <c r="C71" s="39"/>
      <c r="D71" s="39"/>
      <c r="E71" s="39"/>
      <c r="F71" s="39"/>
      <c r="G71" s="39"/>
      <c r="H71" s="39"/>
      <c r="I71" s="39"/>
    </row>
    <row r="73" spans="1:9" x14ac:dyDescent="0.3">
      <c r="A73" s="20" t="s">
        <v>59</v>
      </c>
    </row>
    <row r="75" spans="1:9" x14ac:dyDescent="0.3">
      <c r="A75" s="53"/>
      <c r="B75" s="53"/>
      <c r="C75" s="53"/>
      <c r="D75" s="53"/>
      <c r="E75" s="53"/>
      <c r="F75" s="53"/>
      <c r="G75" s="54"/>
      <c r="H75" s="53"/>
    </row>
    <row r="76" spans="1:9" ht="24" customHeight="1" x14ac:dyDescent="0.3">
      <c r="A76" s="55" t="s">
        <v>56</v>
      </c>
      <c r="H76" s="55" t="s">
        <v>61</v>
      </c>
    </row>
    <row r="77" spans="1:9" x14ac:dyDescent="0.3">
      <c r="A77" s="53"/>
      <c r="B77" s="53"/>
      <c r="C77" s="53"/>
      <c r="D77" s="53"/>
      <c r="E77" s="53"/>
      <c r="F77" s="53"/>
      <c r="G77" s="54"/>
      <c r="H77" s="53"/>
    </row>
    <row r="78" spans="1:9" ht="24" customHeight="1" x14ac:dyDescent="0.3">
      <c r="A78" s="55" t="s">
        <v>57</v>
      </c>
      <c r="G78" s="55"/>
      <c r="H78" s="55" t="s">
        <v>61</v>
      </c>
    </row>
    <row r="79" spans="1:9" x14ac:dyDescent="0.3">
      <c r="A79" s="53"/>
      <c r="B79" s="53"/>
      <c r="C79" s="53"/>
      <c r="D79" s="53"/>
      <c r="E79" s="53"/>
      <c r="F79" s="53"/>
      <c r="G79" s="54"/>
      <c r="H79" s="53"/>
    </row>
    <row r="80" spans="1:9" ht="24" customHeight="1" x14ac:dyDescent="0.3">
      <c r="A80" s="55" t="s">
        <v>58</v>
      </c>
      <c r="H80" s="55" t="s">
        <v>61</v>
      </c>
    </row>
  </sheetData>
  <mergeCells count="33">
    <mergeCell ref="E66:F66"/>
    <mergeCell ref="E67:F67"/>
    <mergeCell ref="E65:H65"/>
    <mergeCell ref="A70:I70"/>
    <mergeCell ref="A61:D61"/>
    <mergeCell ref="E61:F61"/>
    <mergeCell ref="G61:H61"/>
    <mergeCell ref="A62:D62"/>
    <mergeCell ref="A63:D63"/>
    <mergeCell ref="A66:D66"/>
    <mergeCell ref="A67:D67"/>
    <mergeCell ref="F48:G48"/>
    <mergeCell ref="F49:G49"/>
    <mergeCell ref="F50:G50"/>
    <mergeCell ref="E59:H59"/>
    <mergeCell ref="E60:F60"/>
    <mergeCell ref="G60:H60"/>
    <mergeCell ref="F47:G47"/>
    <mergeCell ref="B64:D64"/>
    <mergeCell ref="B68:D68"/>
    <mergeCell ref="A1:H1"/>
    <mergeCell ref="A2:H2"/>
    <mergeCell ref="A3:H3"/>
    <mergeCell ref="A55:G55"/>
    <mergeCell ref="A56:G56"/>
    <mergeCell ref="B6:C6"/>
    <mergeCell ref="B7:C7"/>
    <mergeCell ref="B8:C8"/>
    <mergeCell ref="B9:C9"/>
    <mergeCell ref="B10:C10"/>
    <mergeCell ref="A53:G53"/>
    <mergeCell ref="A54:G54"/>
    <mergeCell ref="E6:F7"/>
  </mergeCells>
  <printOptions horizontalCentered="1"/>
  <pageMargins left="0.75" right="0.75" top="0.75" bottom="0.5" header="0" footer="0"/>
  <pageSetup scale="8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Renita</dc:creator>
  <cp:lastModifiedBy>Renita L Gray</cp:lastModifiedBy>
  <cp:lastPrinted>2019-10-28T21:19:39Z</cp:lastPrinted>
  <dcterms:created xsi:type="dcterms:W3CDTF">2016-06-20T19:46:37Z</dcterms:created>
  <dcterms:modified xsi:type="dcterms:W3CDTF">2019-10-28T21:48:54Z</dcterms:modified>
</cp:coreProperties>
</file>